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u27914\Desktop\Nutarimai\"/>
    </mc:Choice>
  </mc:AlternateContent>
  <bookViews>
    <workbookView xWindow="0" yWindow="0" windowWidth="28800" windowHeight="12585"/>
  </bookViews>
  <sheets>
    <sheet name="II P PROGRAMOS" sheetId="4" r:id="rId1"/>
  </sheets>
  <definedNames>
    <definedName name="_xlnm.Print_Titles" localSheetId="0">'II P PROGRAMOS'!$5:$6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9" i="4" l="1"/>
  <c r="U99" i="4"/>
  <c r="R99" i="4"/>
  <c r="O99" i="4"/>
  <c r="O31" i="4" l="1"/>
  <c r="O118" i="4" l="1"/>
  <c r="R118" i="4"/>
  <c r="U118" i="4"/>
  <c r="X118" i="4"/>
  <c r="S145" i="4" l="1"/>
  <c r="T145" i="4"/>
  <c r="W145" i="4"/>
  <c r="V145" i="4"/>
  <c r="X146" i="4"/>
  <c r="X147" i="4"/>
  <c r="X148" i="4"/>
  <c r="X149" i="4"/>
  <c r="X150" i="4"/>
  <c r="X151" i="4"/>
  <c r="X152" i="4"/>
  <c r="X153" i="4"/>
  <c r="X154" i="4"/>
  <c r="X155" i="4"/>
  <c r="X156" i="4"/>
  <c r="X159" i="4"/>
  <c r="X160" i="4"/>
  <c r="X161" i="4"/>
  <c r="X162" i="4"/>
  <c r="X163" i="4"/>
  <c r="X164" i="4"/>
  <c r="X165" i="4"/>
  <c r="X166" i="4"/>
  <c r="X157" i="4"/>
  <c r="X158" i="4"/>
  <c r="U146" i="4"/>
  <c r="U147" i="4"/>
  <c r="U148" i="4"/>
  <c r="U149" i="4"/>
  <c r="U150" i="4"/>
  <c r="U151" i="4"/>
  <c r="U152" i="4"/>
  <c r="U153" i="4"/>
  <c r="U154" i="4"/>
  <c r="U155" i="4"/>
  <c r="U156" i="4"/>
  <c r="U159" i="4"/>
  <c r="U160" i="4"/>
  <c r="U161" i="4"/>
  <c r="U162" i="4"/>
  <c r="U163" i="4"/>
  <c r="U164" i="4"/>
  <c r="U165" i="4"/>
  <c r="U166" i="4"/>
  <c r="U157" i="4"/>
  <c r="U158" i="4"/>
  <c r="R146" i="4"/>
  <c r="R147" i="4"/>
  <c r="R148" i="4"/>
  <c r="R149" i="4"/>
  <c r="R150" i="4"/>
  <c r="R151" i="4"/>
  <c r="R152" i="4"/>
  <c r="R153" i="4"/>
  <c r="R154" i="4"/>
  <c r="R155" i="4"/>
  <c r="R156" i="4"/>
  <c r="R159" i="4"/>
  <c r="R160" i="4"/>
  <c r="R161" i="4"/>
  <c r="R162" i="4"/>
  <c r="R163" i="4"/>
  <c r="R164" i="4"/>
  <c r="R165" i="4"/>
  <c r="R166" i="4"/>
  <c r="R157" i="4"/>
  <c r="R158" i="4"/>
  <c r="O146" i="4"/>
  <c r="O147" i="4"/>
  <c r="O148" i="4"/>
  <c r="O149" i="4"/>
  <c r="O150" i="4"/>
  <c r="O151" i="4"/>
  <c r="O152" i="4"/>
  <c r="O153" i="4"/>
  <c r="O154" i="4"/>
  <c r="O155" i="4"/>
  <c r="O156" i="4"/>
  <c r="O159" i="4"/>
  <c r="O160" i="4"/>
  <c r="O161" i="4"/>
  <c r="O162" i="4"/>
  <c r="O163" i="4"/>
  <c r="O164" i="4"/>
  <c r="O165" i="4"/>
  <c r="O166" i="4"/>
  <c r="O157" i="4"/>
  <c r="O158" i="4"/>
  <c r="V17" i="4"/>
  <c r="V87" i="4"/>
  <c r="O97" i="4"/>
  <c r="X97" i="4"/>
  <c r="U97" i="4"/>
  <c r="R97" i="4"/>
  <c r="R44" i="4"/>
  <c r="R48" i="4"/>
  <c r="R46" i="4"/>
  <c r="R47" i="4"/>
  <c r="R40" i="4"/>
  <c r="R41" i="4"/>
  <c r="R37" i="4"/>
  <c r="R38" i="4"/>
  <c r="R43" i="4"/>
  <c r="R42" i="4"/>
  <c r="R45" i="4"/>
  <c r="R50" i="4"/>
  <c r="R49" i="4"/>
  <c r="O48" i="4"/>
  <c r="O46" i="4"/>
  <c r="O47" i="4"/>
  <c r="O40" i="4"/>
  <c r="O41" i="4"/>
  <c r="O37" i="4"/>
  <c r="O38" i="4"/>
  <c r="O43" i="4"/>
  <c r="O42" i="4"/>
  <c r="O45" i="4"/>
  <c r="O50" i="4"/>
  <c r="O49" i="4"/>
  <c r="X38" i="4"/>
  <c r="X43" i="4"/>
  <c r="X42" i="4"/>
  <c r="X45" i="4"/>
  <c r="X50" i="4"/>
  <c r="X49" i="4"/>
  <c r="U38" i="4"/>
  <c r="U43" i="4"/>
  <c r="U42" i="4"/>
  <c r="U45" i="4"/>
  <c r="U50" i="4"/>
  <c r="U49" i="4"/>
  <c r="S36" i="4"/>
  <c r="T36" i="4"/>
  <c r="W36" i="4"/>
  <c r="V36" i="4"/>
  <c r="X46" i="4"/>
  <c r="X47" i="4"/>
  <c r="U46" i="4"/>
  <c r="U47" i="4"/>
  <c r="X31" i="4"/>
  <c r="U31" i="4"/>
  <c r="U145" i="4" l="1"/>
  <c r="X145" i="4"/>
  <c r="R31" i="4"/>
  <c r="X90" i="4" l="1"/>
  <c r="U90" i="4"/>
  <c r="R90" i="4"/>
  <c r="O90" i="4"/>
  <c r="V110" i="4" l="1"/>
  <c r="W110" i="4"/>
  <c r="T110" i="4"/>
  <c r="S110" i="4"/>
  <c r="R131" i="4" l="1"/>
  <c r="O131" i="4"/>
  <c r="X131" i="4"/>
  <c r="U131" i="4"/>
  <c r="S119" i="4"/>
  <c r="X81" i="4"/>
  <c r="U81" i="4"/>
  <c r="O81" i="4"/>
  <c r="R81" i="4"/>
  <c r="X18" i="4"/>
  <c r="W17" i="4"/>
  <c r="T17" i="4"/>
  <c r="S17" i="4"/>
  <c r="U18" i="4"/>
  <c r="R18" i="4"/>
  <c r="O18" i="4"/>
  <c r="V7" i="4"/>
  <c r="W7" i="4"/>
  <c r="V51" i="4"/>
  <c r="W51" i="4"/>
  <c r="V66" i="4"/>
  <c r="W66" i="4"/>
  <c r="V73" i="4"/>
  <c r="W73" i="4"/>
  <c r="V83" i="4"/>
  <c r="W83" i="4"/>
  <c r="W87" i="4"/>
  <c r="V101" i="4"/>
  <c r="W101" i="4"/>
  <c r="V119" i="4"/>
  <c r="W119" i="4"/>
  <c r="T127" i="4"/>
  <c r="V127" i="4"/>
  <c r="W127" i="4"/>
  <c r="V133" i="4"/>
  <c r="W133" i="4"/>
  <c r="V140" i="4"/>
  <c r="W140" i="4"/>
  <c r="X9" i="4"/>
  <c r="X10" i="4"/>
  <c r="X11" i="4"/>
  <c r="X12" i="4"/>
  <c r="X13" i="4"/>
  <c r="X14" i="4"/>
  <c r="X15" i="4"/>
  <c r="X16" i="4"/>
  <c r="X19" i="4"/>
  <c r="X20" i="4"/>
  <c r="X30" i="4"/>
  <c r="X32" i="4"/>
  <c r="X21" i="4"/>
  <c r="X22" i="4"/>
  <c r="X24" i="4"/>
  <c r="X25" i="4"/>
  <c r="X26" i="4"/>
  <c r="X27" i="4"/>
  <c r="X28" i="4"/>
  <c r="X29" i="4"/>
  <c r="X23" i="4"/>
  <c r="X33" i="4"/>
  <c r="X34" i="4"/>
  <c r="X35" i="4"/>
  <c r="X39" i="4"/>
  <c r="X44" i="4"/>
  <c r="X48" i="4"/>
  <c r="X40" i="4"/>
  <c r="X41" i="4"/>
  <c r="X37" i="4"/>
  <c r="X59" i="4"/>
  <c r="X61" i="4"/>
  <c r="X62" i="4"/>
  <c r="X60" i="4"/>
  <c r="X52" i="4"/>
  <c r="X55" i="4"/>
  <c r="X57" i="4"/>
  <c r="X63" i="4"/>
  <c r="X65" i="4"/>
  <c r="X56" i="4"/>
  <c r="X53" i="4"/>
  <c r="X64" i="4"/>
  <c r="X54" i="4"/>
  <c r="X58" i="4"/>
  <c r="X68" i="4"/>
  <c r="X69" i="4"/>
  <c r="X72" i="4"/>
  <c r="X67" i="4"/>
  <c r="X70" i="4"/>
  <c r="X71" i="4"/>
  <c r="X74" i="4"/>
  <c r="X77" i="4"/>
  <c r="X82" i="4"/>
  <c r="X78" i="4"/>
  <c r="X79" i="4"/>
  <c r="X80" i="4"/>
  <c r="X76" i="4"/>
  <c r="X75" i="4"/>
  <c r="X85" i="4"/>
  <c r="X84" i="4"/>
  <c r="X86" i="4"/>
  <c r="X89" i="4"/>
  <c r="X98" i="4"/>
  <c r="X93" i="4"/>
  <c r="X94" i="4"/>
  <c r="X95" i="4"/>
  <c r="X96" i="4"/>
  <c r="X92" i="4"/>
  <c r="X100" i="4"/>
  <c r="X91" i="4"/>
  <c r="X88" i="4"/>
  <c r="X103" i="4"/>
  <c r="X109" i="4"/>
  <c r="X104" i="4"/>
  <c r="X106" i="4"/>
  <c r="X107" i="4"/>
  <c r="X108" i="4"/>
  <c r="X105" i="4"/>
  <c r="X102" i="4"/>
  <c r="X114" i="4"/>
  <c r="X111" i="4"/>
  <c r="X115" i="4"/>
  <c r="X116" i="4"/>
  <c r="X112" i="4"/>
  <c r="X113" i="4"/>
  <c r="X117" i="4"/>
  <c r="X120" i="4"/>
  <c r="X121" i="4"/>
  <c r="X122" i="4"/>
  <c r="X123" i="4"/>
  <c r="X124" i="4"/>
  <c r="X125" i="4"/>
  <c r="X126" i="4"/>
  <c r="X128" i="4"/>
  <c r="X129" i="4"/>
  <c r="X130" i="4"/>
  <c r="X132" i="4"/>
  <c r="X134" i="4"/>
  <c r="X135" i="4"/>
  <c r="X136" i="4"/>
  <c r="X137" i="4"/>
  <c r="X138" i="4"/>
  <c r="X139" i="4"/>
  <c r="X141" i="4"/>
  <c r="X142" i="4"/>
  <c r="X143" i="4"/>
  <c r="X144" i="4"/>
  <c r="X8" i="4"/>
  <c r="R9" i="4"/>
  <c r="R10" i="4"/>
  <c r="R11" i="4"/>
  <c r="R12" i="4"/>
  <c r="R13" i="4"/>
  <c r="R14" i="4"/>
  <c r="R15" i="4"/>
  <c r="R16" i="4"/>
  <c r="R19" i="4"/>
  <c r="R20" i="4"/>
  <c r="R30" i="4"/>
  <c r="R32" i="4"/>
  <c r="R21" i="4"/>
  <c r="R22" i="4"/>
  <c r="R24" i="4"/>
  <c r="R25" i="4"/>
  <c r="R26" i="4"/>
  <c r="R27" i="4"/>
  <c r="R28" i="4"/>
  <c r="R29" i="4"/>
  <c r="R23" i="4"/>
  <c r="R33" i="4"/>
  <c r="R34" i="4"/>
  <c r="R35" i="4"/>
  <c r="R39" i="4"/>
  <c r="R59" i="4"/>
  <c r="R61" i="4"/>
  <c r="R62" i="4"/>
  <c r="R60" i="4"/>
  <c r="R52" i="4"/>
  <c r="R55" i="4"/>
  <c r="R57" i="4"/>
  <c r="R63" i="4"/>
  <c r="R65" i="4"/>
  <c r="R56" i="4"/>
  <c r="R53" i="4"/>
  <c r="R64" i="4"/>
  <c r="R54" i="4"/>
  <c r="R58" i="4"/>
  <c r="R68" i="4"/>
  <c r="R69" i="4"/>
  <c r="R72" i="4"/>
  <c r="R67" i="4"/>
  <c r="R70" i="4"/>
  <c r="R71" i="4"/>
  <c r="R74" i="4"/>
  <c r="R77" i="4"/>
  <c r="R82" i="4"/>
  <c r="R78" i="4"/>
  <c r="R79" i="4"/>
  <c r="R80" i="4"/>
  <c r="R76" i="4"/>
  <c r="R75" i="4"/>
  <c r="R85" i="4"/>
  <c r="R84" i="4"/>
  <c r="R86" i="4"/>
  <c r="R89" i="4"/>
  <c r="R98" i="4"/>
  <c r="R93" i="4"/>
  <c r="R94" i="4"/>
  <c r="R95" i="4"/>
  <c r="R96" i="4"/>
  <c r="R92" i="4"/>
  <c r="R100" i="4"/>
  <c r="R91" i="4"/>
  <c r="R88" i="4"/>
  <c r="R103" i="4"/>
  <c r="R109" i="4"/>
  <c r="R104" i="4"/>
  <c r="R106" i="4"/>
  <c r="R107" i="4"/>
  <c r="R108" i="4"/>
  <c r="R105" i="4"/>
  <c r="R102" i="4"/>
  <c r="R114" i="4"/>
  <c r="R111" i="4"/>
  <c r="R115" i="4"/>
  <c r="R116" i="4"/>
  <c r="R112" i="4"/>
  <c r="R113" i="4"/>
  <c r="R117" i="4"/>
  <c r="R120" i="4"/>
  <c r="R121" i="4"/>
  <c r="R122" i="4"/>
  <c r="R123" i="4"/>
  <c r="R124" i="4"/>
  <c r="R125" i="4"/>
  <c r="R126" i="4"/>
  <c r="R128" i="4"/>
  <c r="R129" i="4"/>
  <c r="R130" i="4"/>
  <c r="R132" i="4"/>
  <c r="R134" i="4"/>
  <c r="R135" i="4"/>
  <c r="R136" i="4"/>
  <c r="R137" i="4"/>
  <c r="R138" i="4"/>
  <c r="R139" i="4"/>
  <c r="R141" i="4"/>
  <c r="R142" i="4"/>
  <c r="R143" i="4"/>
  <c r="R144" i="4"/>
  <c r="R8" i="4"/>
  <c r="O8" i="4"/>
  <c r="V167" i="4" l="1"/>
  <c r="X36" i="4"/>
  <c r="W167" i="4"/>
  <c r="X110" i="4"/>
  <c r="X83" i="4"/>
  <c r="X119" i="4"/>
  <c r="X87" i="4"/>
  <c r="X51" i="4"/>
  <c r="X17" i="4"/>
  <c r="X133" i="4"/>
  <c r="X127" i="4"/>
  <c r="X66" i="4"/>
  <c r="X7" i="4"/>
  <c r="X140" i="4"/>
  <c r="X101" i="4"/>
  <c r="X73" i="4"/>
  <c r="O120" i="4"/>
  <c r="O100" i="4"/>
  <c r="O91" i="4"/>
  <c r="O88" i="4"/>
  <c r="O19" i="4"/>
  <c r="T140" i="4"/>
  <c r="U9" i="4"/>
  <c r="U10" i="4"/>
  <c r="U11" i="4"/>
  <c r="U12" i="4"/>
  <c r="U13" i="4"/>
  <c r="U14" i="4"/>
  <c r="U15" i="4"/>
  <c r="U16" i="4"/>
  <c r="U19" i="4"/>
  <c r="U20" i="4"/>
  <c r="U30" i="4"/>
  <c r="U32" i="4"/>
  <c r="U21" i="4"/>
  <c r="U22" i="4"/>
  <c r="U24" i="4"/>
  <c r="U25" i="4"/>
  <c r="U26" i="4"/>
  <c r="U27" i="4"/>
  <c r="U28" i="4"/>
  <c r="U29" i="4"/>
  <c r="U23" i="4"/>
  <c r="U33" i="4"/>
  <c r="U34" i="4"/>
  <c r="U35" i="4"/>
  <c r="U39" i="4"/>
  <c r="U44" i="4"/>
  <c r="U48" i="4"/>
  <c r="U40" i="4"/>
  <c r="U41" i="4"/>
  <c r="U37" i="4"/>
  <c r="U59" i="4"/>
  <c r="U61" i="4"/>
  <c r="U62" i="4"/>
  <c r="U60" i="4"/>
  <c r="U52" i="4"/>
  <c r="U55" i="4"/>
  <c r="U57" i="4"/>
  <c r="U63" i="4"/>
  <c r="U65" i="4"/>
  <c r="U56" i="4"/>
  <c r="U53" i="4"/>
  <c r="U64" i="4"/>
  <c r="U54" i="4"/>
  <c r="U58" i="4"/>
  <c r="U68" i="4"/>
  <c r="U69" i="4"/>
  <c r="U72" i="4"/>
  <c r="U67" i="4"/>
  <c r="U70" i="4"/>
  <c r="U71" i="4"/>
  <c r="U74" i="4"/>
  <c r="U77" i="4"/>
  <c r="U82" i="4"/>
  <c r="U78" i="4"/>
  <c r="U79" i="4"/>
  <c r="U80" i="4"/>
  <c r="U76" i="4"/>
  <c r="U75" i="4"/>
  <c r="U85" i="4"/>
  <c r="U84" i="4"/>
  <c r="U86" i="4"/>
  <c r="U89" i="4"/>
  <c r="U98" i="4"/>
  <c r="U93" i="4"/>
  <c r="U94" i="4"/>
  <c r="U95" i="4"/>
  <c r="U96" i="4"/>
  <c r="U92" i="4"/>
  <c r="U100" i="4"/>
  <c r="U91" i="4"/>
  <c r="U88" i="4"/>
  <c r="U103" i="4"/>
  <c r="U109" i="4"/>
  <c r="U104" i="4"/>
  <c r="U106" i="4"/>
  <c r="U107" i="4"/>
  <c r="U108" i="4"/>
  <c r="U105" i="4"/>
  <c r="U102" i="4"/>
  <c r="U114" i="4"/>
  <c r="U111" i="4"/>
  <c r="U115" i="4"/>
  <c r="U116" i="4"/>
  <c r="U112" i="4"/>
  <c r="U113" i="4"/>
  <c r="U117" i="4"/>
  <c r="U120" i="4"/>
  <c r="U121" i="4"/>
  <c r="U122" i="4"/>
  <c r="U123" i="4"/>
  <c r="U124" i="4"/>
  <c r="U125" i="4"/>
  <c r="U126" i="4"/>
  <c r="U128" i="4"/>
  <c r="U129" i="4"/>
  <c r="U130" i="4"/>
  <c r="U132" i="4"/>
  <c r="U134" i="4"/>
  <c r="U135" i="4"/>
  <c r="U136" i="4"/>
  <c r="U137" i="4"/>
  <c r="U138" i="4"/>
  <c r="U139" i="4"/>
  <c r="U141" i="4"/>
  <c r="U142" i="4"/>
  <c r="U143" i="4"/>
  <c r="U144" i="4"/>
  <c r="U8" i="4"/>
  <c r="U36" i="4" l="1"/>
  <c r="X167" i="4"/>
  <c r="U110" i="4"/>
  <c r="U140" i="4"/>
  <c r="U83" i="4"/>
  <c r="U87" i="4"/>
  <c r="U101" i="4"/>
  <c r="U119" i="4"/>
  <c r="U133" i="4"/>
  <c r="U127" i="4"/>
  <c r="U17" i="4"/>
  <c r="U7" i="4"/>
  <c r="U66" i="4"/>
  <c r="U73" i="4"/>
  <c r="U51" i="4"/>
  <c r="S140" i="4"/>
  <c r="T133" i="4"/>
  <c r="S133" i="4"/>
  <c r="S127" i="4"/>
  <c r="T119" i="4"/>
  <c r="T101" i="4"/>
  <c r="S101" i="4"/>
  <c r="T87" i="4"/>
  <c r="S87" i="4"/>
  <c r="T83" i="4"/>
  <c r="S83" i="4"/>
  <c r="T73" i="4"/>
  <c r="S73" i="4"/>
  <c r="T66" i="4"/>
  <c r="S66" i="4"/>
  <c r="T51" i="4"/>
  <c r="S51" i="4"/>
  <c r="U167" i="4" l="1"/>
  <c r="T7" i="4"/>
  <c r="T167" i="4" s="1"/>
  <c r="S7" i="4"/>
  <c r="S167" i="4" s="1"/>
  <c r="O9" i="4"/>
  <c r="O10" i="4"/>
  <c r="O11" i="4"/>
  <c r="O12" i="4"/>
  <c r="O13" i="4"/>
  <c r="O14" i="4"/>
  <c r="O15" i="4"/>
  <c r="O16" i="4"/>
  <c r="O20" i="4"/>
  <c r="O30" i="4"/>
  <c r="O32" i="4"/>
  <c r="O21" i="4"/>
  <c r="O22" i="4"/>
  <c r="O24" i="4"/>
  <c r="O25" i="4"/>
  <c r="O26" i="4"/>
  <c r="O27" i="4"/>
  <c r="O28" i="4"/>
  <c r="O29" i="4"/>
  <c r="O23" i="4"/>
  <c r="O33" i="4"/>
  <c r="O34" i="4"/>
  <c r="O35" i="4"/>
  <c r="O39" i="4"/>
  <c r="O44" i="4"/>
  <c r="O59" i="4"/>
  <c r="O61" i="4"/>
  <c r="O62" i="4"/>
  <c r="O60" i="4"/>
  <c r="O52" i="4"/>
  <c r="O55" i="4"/>
  <c r="O57" i="4"/>
  <c r="O63" i="4"/>
  <c r="O65" i="4"/>
  <c r="O56" i="4"/>
  <c r="O53" i="4"/>
  <c r="O64" i="4"/>
  <c r="O54" i="4"/>
  <c r="O58" i="4"/>
  <c r="O68" i="4"/>
  <c r="O69" i="4"/>
  <c r="O72" i="4"/>
  <c r="O67" i="4"/>
  <c r="O70" i="4"/>
  <c r="O71" i="4"/>
  <c r="O74" i="4"/>
  <c r="O77" i="4"/>
  <c r="O82" i="4"/>
  <c r="O78" i="4"/>
  <c r="O79" i="4"/>
  <c r="O80" i="4"/>
  <c r="O76" i="4"/>
  <c r="O75" i="4"/>
  <c r="O85" i="4"/>
  <c r="O84" i="4"/>
  <c r="O86" i="4"/>
  <c r="O89" i="4"/>
  <c r="O98" i="4"/>
  <c r="O93" i="4"/>
  <c r="O94" i="4"/>
  <c r="O95" i="4"/>
  <c r="O96" i="4"/>
  <c r="O92" i="4"/>
  <c r="O103" i="4"/>
  <c r="O109" i="4"/>
  <c r="O104" i="4"/>
  <c r="O106" i="4"/>
  <c r="O107" i="4"/>
  <c r="O108" i="4"/>
  <c r="O105" i="4"/>
  <c r="O102" i="4"/>
  <c r="O114" i="4"/>
  <c r="O111" i="4"/>
  <c r="O115" i="4"/>
  <c r="O116" i="4"/>
  <c r="O112" i="4"/>
  <c r="O113" i="4"/>
  <c r="O117" i="4"/>
  <c r="O121" i="4"/>
  <c r="O122" i="4"/>
  <c r="O123" i="4"/>
  <c r="O124" i="4"/>
  <c r="O125" i="4"/>
  <c r="O126" i="4"/>
  <c r="O128" i="4"/>
  <c r="O129" i="4"/>
  <c r="O130" i="4"/>
  <c r="O132" i="4"/>
  <c r="O134" i="4"/>
  <c r="O135" i="4"/>
  <c r="O136" i="4"/>
  <c r="O137" i="4"/>
  <c r="O138" i="4"/>
  <c r="O139" i="4"/>
  <c r="O141" i="4"/>
  <c r="O142" i="4"/>
  <c r="O143" i="4"/>
  <c r="O144" i="4"/>
</calcChain>
</file>

<file path=xl/sharedStrings.xml><?xml version="1.0" encoding="utf-8"?>
<sst xmlns="http://schemas.openxmlformats.org/spreadsheetml/2006/main" count="1376" uniqueCount="483">
  <si>
    <t>Eil. nr.</t>
  </si>
  <si>
    <t>Valstybinis kodas</t>
  </si>
  <si>
    <t>Studijų programa</t>
  </si>
  <si>
    <t>Studijų trukmė (metai)</t>
  </si>
  <si>
    <t>B</t>
  </si>
  <si>
    <t>NL (D)</t>
  </si>
  <si>
    <t>F</t>
  </si>
  <si>
    <t>Chemija</t>
  </si>
  <si>
    <t>Finansai</t>
  </si>
  <si>
    <t>I (S)</t>
  </si>
  <si>
    <t>Strateginis informacinių sistemų valdymas</t>
  </si>
  <si>
    <t>NL (S)</t>
  </si>
  <si>
    <t>Verslo procesų valdymas</t>
  </si>
  <si>
    <t>Žmogiškųjų išteklių valdymas</t>
  </si>
  <si>
    <t>Semiotika</t>
  </si>
  <si>
    <t>Filosofija</t>
  </si>
  <si>
    <t>Edukologija</t>
  </si>
  <si>
    <t>Klinikinė psichologija</t>
  </si>
  <si>
    <t>Organizacinė psichologija</t>
  </si>
  <si>
    <t>Socialinė politika</t>
  </si>
  <si>
    <t>Socialinis darbas</t>
  </si>
  <si>
    <t>Sociologija</t>
  </si>
  <si>
    <t>Sociologija ir kriminologija</t>
  </si>
  <si>
    <t>Teisės psichologija</t>
  </si>
  <si>
    <t>Biofizika</t>
  </si>
  <si>
    <t>Lazerinė fizika ir optinės technologijos</t>
  </si>
  <si>
    <t>Lazerinė technologija</t>
  </si>
  <si>
    <t>Hidrometeorologija</t>
  </si>
  <si>
    <t>Geografija ir kraštotvarka</t>
  </si>
  <si>
    <t>Archeologija</t>
  </si>
  <si>
    <t>Istorija</t>
  </si>
  <si>
    <t xml:space="preserve">Paveldosauga </t>
  </si>
  <si>
    <t>Analitinė žurnalistika</t>
  </si>
  <si>
    <t>Informacijos sistemų vadyba</t>
  </si>
  <si>
    <t>Komunikacijos mokslai</t>
  </si>
  <si>
    <t>Ryšiai su visuomene</t>
  </si>
  <si>
    <t>Žinių vadyba ir lyderystė</t>
  </si>
  <si>
    <t>Medicinos biologija</t>
  </si>
  <si>
    <t>Medicinos genetika</t>
  </si>
  <si>
    <t>Visuomenės sveikata</t>
  </si>
  <si>
    <t>Šiuolaikinės Azijos studijos</t>
  </si>
  <si>
    <t>Religijos studijos</t>
  </si>
  <si>
    <t>Šiuolaikinės politikos studijos</t>
  </si>
  <si>
    <t>Politika ir medijos</t>
  </si>
  <si>
    <t>Tarptautiniai santykiai ir diplomatija</t>
  </si>
  <si>
    <t>Viešosios politikos analizė</t>
  </si>
  <si>
    <t>Baudžiamoji justicija</t>
  </si>
  <si>
    <t>Europos Sąjungos verslo teisė</t>
  </si>
  <si>
    <t>Viešoji teisė</t>
  </si>
  <si>
    <t>Edukacinė ir vaiko psichologija</t>
  </si>
  <si>
    <t>Sveikatos psichologija</t>
  </si>
  <si>
    <t xml:space="preserve">Biologinė įvairovė </t>
  </si>
  <si>
    <t xml:space="preserve">Mikrobiologija ir biotechnologija </t>
  </si>
  <si>
    <t xml:space="preserve">Aplinkotyra ir aplinkotvarka </t>
  </si>
  <si>
    <t>I (D)</t>
  </si>
  <si>
    <t>Fizinių mokslų magistras</t>
  </si>
  <si>
    <t>Socialinių mokslų magistras</t>
  </si>
  <si>
    <t>Verslo vadybos magistras</t>
  </si>
  <si>
    <t>Gyvybės mokslų magistras</t>
  </si>
  <si>
    <t>Technologijų mokslų magistras</t>
  </si>
  <si>
    <t>Inžinerijos mokslų magistras</t>
  </si>
  <si>
    <t>Humanitarinių mokslų magistras</t>
  </si>
  <si>
    <t>Ugdymo mokslų magistras</t>
  </si>
  <si>
    <t>Informatikos mokslų magistras</t>
  </si>
  <si>
    <t>Sveikatos mokslų magistras</t>
  </si>
  <si>
    <t>Matematikos mokslų magistras</t>
  </si>
  <si>
    <t>Teisės magistras</t>
  </si>
  <si>
    <t>Kre-ditų skai-čius</t>
  </si>
  <si>
    <t>6211JX032</t>
  </si>
  <si>
    <t>6211NX017</t>
  </si>
  <si>
    <t>6211CX005</t>
  </si>
  <si>
    <t>6211CX011</t>
  </si>
  <si>
    <t>6211NX028</t>
  </si>
  <si>
    <t>6211NX025</t>
  </si>
  <si>
    <t>6211KX002</t>
  </si>
  <si>
    <t>6211DX010</t>
  </si>
  <si>
    <t>6211DX009</t>
  </si>
  <si>
    <t>6211DX003</t>
  </si>
  <si>
    <t>6211CX003</t>
  </si>
  <si>
    <t>6211NX021</t>
  </si>
  <si>
    <t>6211JX036</t>
  </si>
  <si>
    <t>6211MX018</t>
  </si>
  <si>
    <t>6211AX004</t>
  </si>
  <si>
    <t>6211JX013</t>
  </si>
  <si>
    <t>6211KX001</t>
  </si>
  <si>
    <t>6211JX022</t>
  </si>
  <si>
    <t>6211NX029</t>
  </si>
  <si>
    <t>6211JX014</t>
  </si>
  <si>
    <t>6211AX003</t>
  </si>
  <si>
    <t>6211DX006</t>
  </si>
  <si>
    <t>6211JX028</t>
  </si>
  <si>
    <t>6211CX009</t>
  </si>
  <si>
    <t>6211CX012</t>
  </si>
  <si>
    <t>6211JX029</t>
  </si>
  <si>
    <t>6211BX003</t>
  </si>
  <si>
    <t>6211NX027</t>
  </si>
  <si>
    <t>6211CX013</t>
  </si>
  <si>
    <t>6211JX039</t>
  </si>
  <si>
    <t>6211LX018</t>
  </si>
  <si>
    <t>6211BX004</t>
  </si>
  <si>
    <t>6211JX033</t>
  </si>
  <si>
    <t>6211CX006</t>
  </si>
  <si>
    <t>6211FX004</t>
  </si>
  <si>
    <t>6211NX022</t>
  </si>
  <si>
    <t>6211LX023</t>
  </si>
  <si>
    <t>6211AX002</t>
  </si>
  <si>
    <t>6211GX014</t>
  </si>
  <si>
    <t>6211GX015</t>
  </si>
  <si>
    <t>6211LX020</t>
  </si>
  <si>
    <t>6211DX007</t>
  </si>
  <si>
    <t>6211DX008</t>
  </si>
  <si>
    <t>6211CX004</t>
  </si>
  <si>
    <t>6211DX004</t>
  </si>
  <si>
    <t>6211FX003</t>
  </si>
  <si>
    <t>6211JX038</t>
  </si>
  <si>
    <t>6211JX018</t>
  </si>
  <si>
    <t>6211BX006</t>
  </si>
  <si>
    <t>6211NX030</t>
  </si>
  <si>
    <t>6211LX024</t>
  </si>
  <si>
    <t>6211JX031</t>
  </si>
  <si>
    <t>6211JX019</t>
  </si>
  <si>
    <t>6211NX023</t>
  </si>
  <si>
    <t>6211NX020</t>
  </si>
  <si>
    <t>6211LX026</t>
  </si>
  <si>
    <t>6211JX026</t>
  </si>
  <si>
    <t>6211JX027</t>
  </si>
  <si>
    <t>6211JX024</t>
  </si>
  <si>
    <t>6211JX025</t>
  </si>
  <si>
    <t>6211LX017</t>
  </si>
  <si>
    <t>6211JX037</t>
  </si>
  <si>
    <t>6211NX026</t>
  </si>
  <si>
    <t>6211JX023</t>
  </si>
  <si>
    <t>6211NX013</t>
  </si>
  <si>
    <t>6211JX034</t>
  </si>
  <si>
    <t>6211LX028</t>
  </si>
  <si>
    <t>6211JX020</t>
  </si>
  <si>
    <t>6211LX021</t>
  </si>
  <si>
    <t>6211LX019</t>
  </si>
  <si>
    <t>6211JX035</t>
  </si>
  <si>
    <t>6211EX001</t>
  </si>
  <si>
    <t>6211CX008</t>
  </si>
  <si>
    <t>6211BX005</t>
  </si>
  <si>
    <t>6211LX015</t>
  </si>
  <si>
    <t>6211NX024</t>
  </si>
  <si>
    <t>6211KX003</t>
  </si>
  <si>
    <t>6211NX012</t>
  </si>
  <si>
    <t>6211JX021</t>
  </si>
  <si>
    <t>6211GX012</t>
  </si>
  <si>
    <t>6211JX030</t>
  </si>
  <si>
    <t>6211LX027</t>
  </si>
  <si>
    <t>6211NX058</t>
  </si>
  <si>
    <t>6211LX085</t>
  </si>
  <si>
    <t>6211KX019</t>
  </si>
  <si>
    <t>6211LX088</t>
  </si>
  <si>
    <t>Kryptis</t>
  </si>
  <si>
    <t>Krypčių grupė</t>
  </si>
  <si>
    <t>Pavadinimas</t>
  </si>
  <si>
    <t>Socialiniai mokslai</t>
  </si>
  <si>
    <t>Humanitariniai mokslai</t>
  </si>
  <si>
    <t>Fiziniai mokslai</t>
  </si>
  <si>
    <t>Verslo ir viešoji vadyba</t>
  </si>
  <si>
    <t>Teisė</t>
  </si>
  <si>
    <t>Gyvybės mokslai</t>
  </si>
  <si>
    <t>Ugdymo mokslai</t>
  </si>
  <si>
    <t>Matematikos mokslai</t>
  </si>
  <si>
    <t>Technologijų mokslai</t>
  </si>
  <si>
    <t>Informatikos mokslai</t>
  </si>
  <si>
    <t>Sveikatos mokslai</t>
  </si>
  <si>
    <t>Inžinerijos mokslai</t>
  </si>
  <si>
    <t>J12</t>
  </si>
  <si>
    <t>Žurnalistika</t>
  </si>
  <si>
    <t>N04</t>
  </si>
  <si>
    <t>C02</t>
  </si>
  <si>
    <t>Fizika</t>
  </si>
  <si>
    <t>C04</t>
  </si>
  <si>
    <t>Aplinkotyra</t>
  </si>
  <si>
    <t>N09</t>
  </si>
  <si>
    <t>N05</t>
  </si>
  <si>
    <t>Vertimas</t>
  </si>
  <si>
    <t>J01</t>
  </si>
  <si>
    <t>Ekonomika</t>
  </si>
  <si>
    <t>K01</t>
  </si>
  <si>
    <t>N01</t>
  </si>
  <si>
    <t>Lingvistika</t>
  </si>
  <si>
    <t>D06</t>
  </si>
  <si>
    <t>Biochemija</t>
  </si>
  <si>
    <t>D05</t>
  </si>
  <si>
    <t>D01</t>
  </si>
  <si>
    <t>Biologija</t>
  </si>
  <si>
    <t>C01</t>
  </si>
  <si>
    <t>J07</t>
  </si>
  <si>
    <t>Psichologija</t>
  </si>
  <si>
    <t>M02</t>
  </si>
  <si>
    <t>A03</t>
  </si>
  <si>
    <t>Statistika</t>
  </si>
  <si>
    <t>J02</t>
  </si>
  <si>
    <t>N10</t>
  </si>
  <si>
    <t>A02</t>
  </si>
  <si>
    <t>F03</t>
  </si>
  <si>
    <t>D02</t>
  </si>
  <si>
    <t>Genetika</t>
  </si>
  <si>
    <t>J06</t>
  </si>
  <si>
    <t>C03</t>
  </si>
  <si>
    <t>Geologija</t>
  </si>
  <si>
    <t>C05</t>
  </si>
  <si>
    <t>J09</t>
  </si>
  <si>
    <t>B01</t>
  </si>
  <si>
    <t>Informatika</t>
  </si>
  <si>
    <t>N02</t>
  </si>
  <si>
    <t>Literatūrologija</t>
  </si>
  <si>
    <t>N08</t>
  </si>
  <si>
    <t>L02</t>
  </si>
  <si>
    <t>Vadyba</t>
  </si>
  <si>
    <t>J10</t>
  </si>
  <si>
    <t>Komunikacija</t>
  </si>
  <si>
    <t>L01</t>
  </si>
  <si>
    <t>Verslas</t>
  </si>
  <si>
    <t>L05</t>
  </si>
  <si>
    <t>Rinkodara</t>
  </si>
  <si>
    <t>A01</t>
  </si>
  <si>
    <t>Matematika</t>
  </si>
  <si>
    <t>G01</t>
  </si>
  <si>
    <t>Medicina</t>
  </si>
  <si>
    <t>D03</t>
  </si>
  <si>
    <t>Mikrobiologija</t>
  </si>
  <si>
    <t>D04</t>
  </si>
  <si>
    <t>G06</t>
  </si>
  <si>
    <t>Reabilitacija</t>
  </si>
  <si>
    <t>N12</t>
  </si>
  <si>
    <t>B03</t>
  </si>
  <si>
    <t>N13</t>
  </si>
  <si>
    <t>J03</t>
  </si>
  <si>
    <t>J04</t>
  </si>
  <si>
    <t>N06</t>
  </si>
  <si>
    <t>L03</t>
  </si>
  <si>
    <t>E09</t>
  </si>
  <si>
    <t>B02</t>
  </si>
  <si>
    <t>G04</t>
  </si>
  <si>
    <t>L06</t>
  </si>
  <si>
    <t>Filologija pagal kalbą</t>
  </si>
  <si>
    <t>Politikos mokslai</t>
  </si>
  <si>
    <t>Taikomoji matematika</t>
  </si>
  <si>
    <t>Medžiagų technologijos</t>
  </si>
  <si>
    <t>Visuomeninė geografija</t>
  </si>
  <si>
    <t>Gamtinė geografija</t>
  </si>
  <si>
    <t>Informacijos paslaugos</t>
  </si>
  <si>
    <t>Molekulinė biologija</t>
  </si>
  <si>
    <t>Paveldo studijos</t>
  </si>
  <si>
    <t>Programų sistemos</t>
  </si>
  <si>
    <t>Regiono studijos</t>
  </si>
  <si>
    <t>Elektronikos inžinerija</t>
  </si>
  <si>
    <t>Žmonių išteklių vadyba</t>
  </si>
  <si>
    <t>J</t>
  </si>
  <si>
    <t>N</t>
  </si>
  <si>
    <t>C</t>
  </si>
  <si>
    <t>L</t>
  </si>
  <si>
    <t>K</t>
  </si>
  <si>
    <t>D</t>
  </si>
  <si>
    <t>M</t>
  </si>
  <si>
    <t>A</t>
  </si>
  <si>
    <t>G</t>
  </si>
  <si>
    <t>E</t>
  </si>
  <si>
    <t>Ko-das</t>
  </si>
  <si>
    <t>Europos studijos</t>
  </si>
  <si>
    <t xml:space="preserve">Iš viso Vilniaus universitete: </t>
  </si>
  <si>
    <r>
      <rPr>
        <vertAlign val="superscript"/>
        <sz val="10"/>
        <color theme="1"/>
        <rFont val="Times New Roman"/>
        <family val="1"/>
        <charset val="186"/>
      </rPr>
      <t>1</t>
    </r>
    <r>
      <rPr>
        <sz val="10"/>
        <color theme="1"/>
        <rFont val="Times New Roman"/>
        <family val="1"/>
        <charset val="186"/>
      </rPr>
      <t xml:space="preserve"> NL – nuolatinės studijos, I – ištęstinės studijos.</t>
    </r>
  </si>
  <si>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 D – dieninis tvarkaraštis; S – sesijinis tvarkaraštis.</t>
    </r>
  </si>
  <si>
    <t>G09</t>
  </si>
  <si>
    <t>Medicinos technologijos</t>
  </si>
  <si>
    <t>6213GX002</t>
  </si>
  <si>
    <t>Informacijos sistemos</t>
  </si>
  <si>
    <t>6310MX004</t>
  </si>
  <si>
    <t>M01</t>
  </si>
  <si>
    <t>Pedagogika</t>
  </si>
  <si>
    <t>Pedagogas</t>
  </si>
  <si>
    <t>6211GX020</t>
  </si>
  <si>
    <t>621++++++</t>
  </si>
  <si>
    <t>CHEMIJOS IR GEOMOKSLŲ FAKULTETAS</t>
  </si>
  <si>
    <t>FIZIKOS FAKULTETAS</t>
  </si>
  <si>
    <t>FILOLOGIJOS FAKULTETAS</t>
  </si>
  <si>
    <t>FILOSOFIJOS FAKULTETAS</t>
  </si>
  <si>
    <t>GYVYBĖS MOKSLŲ CENTRAS</t>
  </si>
  <si>
    <t>ISTORIJOS FAKULTETAS</t>
  </si>
  <si>
    <t>KOMUNIKACIJOS FAKULTETAS</t>
  </si>
  <si>
    <t>KAUNO FAKULTETAS</t>
  </si>
  <si>
    <t>MEDICINOS FAKULTETAS</t>
  </si>
  <si>
    <t>MATEMATIKOS IR INFORMATIKOS FAKULTETAS</t>
  </si>
  <si>
    <t>TEISĖS FAKULTETAS</t>
  </si>
  <si>
    <t>TARPTAUTINIŲ SANTYKIŲ IR POLITIKOS MOKSLŲ INSTITUTAS</t>
  </si>
  <si>
    <t>VERSLO MOKYKLA</t>
  </si>
  <si>
    <t>* Priėmimas bus vykdomas, jeigu studijų programa bus įregistruota Studijų, mokymo programų ir kvalifikacijų registre.</t>
  </si>
  <si>
    <t>6211NX018</t>
  </si>
  <si>
    <t>Klasikinės studijos</t>
  </si>
  <si>
    <t>N03</t>
  </si>
  <si>
    <t>G08</t>
  </si>
  <si>
    <t>Slauga ir akušerija</t>
  </si>
  <si>
    <t>6283GX001</t>
  </si>
  <si>
    <t>Išplėstinės praktikos slauga*</t>
  </si>
  <si>
    <t>Verslo administravimo magistras (MBA)</t>
  </si>
  <si>
    <t>EKONOMIKOS IR VERSLO ADMINISTRAVIMO FAKULTETAS</t>
  </si>
  <si>
    <t>Audiovizualinis vertimas</t>
  </si>
  <si>
    <t xml:space="preserve">Viešojo diskurso lingvistika </t>
  </si>
  <si>
    <t>Suteikiama kvalifikacija</t>
  </si>
  <si>
    <t>6211JX092</t>
  </si>
  <si>
    <t>J11</t>
  </si>
  <si>
    <t>Leidyba</t>
  </si>
  <si>
    <t>Medijos ir skaitmeninė leidyba</t>
  </si>
  <si>
    <t>Humanitarinių mokslų magistras; paveldosaugininkas</t>
  </si>
  <si>
    <t>Pada-linys</t>
  </si>
  <si>
    <t>CHGF</t>
  </si>
  <si>
    <t>FLF</t>
  </si>
  <si>
    <t>FSF</t>
  </si>
  <si>
    <t>FF</t>
  </si>
  <si>
    <t>GMC</t>
  </si>
  <si>
    <t>IF</t>
  </si>
  <si>
    <t>KF</t>
  </si>
  <si>
    <t>KNF</t>
  </si>
  <si>
    <t>MIF</t>
  </si>
  <si>
    <t>MF</t>
  </si>
  <si>
    <t>TF</t>
  </si>
  <si>
    <t>TSPMI</t>
  </si>
  <si>
    <t>VM</t>
  </si>
  <si>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 VF – valstybės finansuojamų studijų vietų skaičius.</t>
    </r>
  </si>
  <si>
    <r>
      <rPr>
        <vertAlign val="superscript"/>
        <sz val="10"/>
        <color theme="1"/>
        <rFont val="Times New Roman"/>
        <family val="1"/>
        <charset val="186"/>
      </rPr>
      <t>4</t>
    </r>
    <r>
      <rPr>
        <sz val="10"/>
        <color theme="1"/>
        <rFont val="Times New Roman"/>
        <family val="1"/>
        <charset val="186"/>
      </rPr>
      <t xml:space="preserve"> VNF – valstybės nefinansuojamų studijų vietų skaičius.</t>
    </r>
  </si>
  <si>
    <r>
      <rPr>
        <vertAlign val="superscript"/>
        <sz val="10"/>
        <color theme="1"/>
        <rFont val="Times New Roman"/>
        <family val="1"/>
        <charset val="186"/>
      </rPr>
      <t>5</t>
    </r>
    <r>
      <rPr>
        <sz val="10"/>
        <color theme="1"/>
        <rFont val="Times New Roman"/>
        <family val="1"/>
        <charset val="186"/>
      </rPr>
      <t xml:space="preserve"> Vilniaus universiteto ir VšĮ Vilniaus universiteto tarptautinio verslo mokyklos absolventams atikoma 30 proc. mažesnė studijų kaina.</t>
    </r>
  </si>
  <si>
    <r>
      <rPr>
        <vertAlign val="superscript"/>
        <sz val="10"/>
        <color theme="1"/>
        <rFont val="Times New Roman"/>
        <family val="1"/>
        <charset val="186"/>
      </rPr>
      <t>6</t>
    </r>
    <r>
      <rPr>
        <sz val="10"/>
        <color theme="1"/>
        <rFont val="Times New Roman"/>
        <family val="1"/>
        <charset val="186"/>
      </rPr>
      <t xml:space="preserve"> Nesurinkus nurodyto minimalaus studentų skaičiaus, studijų programa nebus vykdoma.</t>
    </r>
  </si>
  <si>
    <t xml:space="preserve">PASTABA: studentų priėmimo planas, atsižvelgiant į pagrindinio priėmimo rezultatus, gali svyruoti iki 40 procentų.  Pakitęs valstybės finansuojamų studijų vietų planas negali viršyti Vilniaus universiteto antrosios pakopos ir profesinėms pedagoginėms studijoms skirtų Lietuvos Respublikos valstybės biudžeto lėšų. </t>
  </si>
  <si>
    <r>
      <t xml:space="preserve">Geologija </t>
    </r>
    <r>
      <rPr>
        <i/>
        <sz val="10"/>
        <color rgb="FF000000"/>
        <rFont val="Times New Roman"/>
        <family val="1"/>
        <charset val="186"/>
      </rPr>
      <t>(lietuvių / anglų k.)</t>
    </r>
  </si>
  <si>
    <r>
      <t>Kokybės vadyba (</t>
    </r>
    <r>
      <rPr>
        <i/>
        <sz val="10"/>
        <color rgb="FF000000"/>
        <rFont val="Times New Roman"/>
        <family val="1"/>
        <charset val="186"/>
      </rPr>
      <t>sesijinis tvark.</t>
    </r>
    <r>
      <rPr>
        <sz val="10"/>
        <color rgb="FF000000"/>
        <rFont val="Times New Roman"/>
        <family val="1"/>
        <charset val="186"/>
      </rPr>
      <t>)</t>
    </r>
  </si>
  <si>
    <r>
      <t xml:space="preserve">Verslo vystymas </t>
    </r>
    <r>
      <rPr>
        <i/>
        <sz val="10"/>
        <rFont val="Times New Roman"/>
        <family val="1"/>
        <charset val="186"/>
      </rPr>
      <t>(sesijinis tvark.)</t>
    </r>
  </si>
  <si>
    <r>
      <t xml:space="preserve">Anglistika </t>
    </r>
    <r>
      <rPr>
        <i/>
        <sz val="10"/>
        <color rgb="FF000000"/>
        <rFont val="Times New Roman"/>
        <family val="1"/>
        <charset val="186"/>
      </rPr>
      <t>(anglų k.)</t>
    </r>
  </si>
  <si>
    <r>
      <t xml:space="preserve">Mokyklos pedagogika </t>
    </r>
    <r>
      <rPr>
        <i/>
        <sz val="10"/>
        <color rgb="FF000000"/>
        <rFont val="Times New Roman"/>
        <family val="1"/>
        <charset val="186"/>
      </rPr>
      <t xml:space="preserve">(profesinės pedagoginės studijos) </t>
    </r>
  </si>
  <si>
    <r>
      <t xml:space="preserve">Biochemija </t>
    </r>
    <r>
      <rPr>
        <i/>
        <sz val="10"/>
        <color theme="1"/>
        <rFont val="Times New Roman"/>
        <family val="1"/>
        <charset val="186"/>
      </rPr>
      <t>(lietuvių / anglų k.)</t>
    </r>
  </si>
  <si>
    <r>
      <t xml:space="preserve">Biofizika </t>
    </r>
    <r>
      <rPr>
        <i/>
        <sz val="10"/>
        <color rgb="FF000000"/>
        <rFont val="Times New Roman"/>
        <family val="1"/>
        <charset val="186"/>
      </rPr>
      <t>(lietuvių / anglų k.)</t>
    </r>
  </si>
  <si>
    <r>
      <t xml:space="preserve">Genetika </t>
    </r>
    <r>
      <rPr>
        <i/>
        <sz val="10"/>
        <color rgb="FF000000"/>
        <rFont val="Times New Roman"/>
        <family val="1"/>
        <charset val="186"/>
      </rPr>
      <t>(lietuvių / anglų k.)</t>
    </r>
  </si>
  <si>
    <r>
      <t xml:space="preserve">Molekulinė biologija </t>
    </r>
    <r>
      <rPr>
        <i/>
        <sz val="10"/>
        <color rgb="FF000000"/>
        <rFont val="Times New Roman"/>
        <family val="1"/>
        <charset val="186"/>
      </rPr>
      <t>(lietuvių / anglų k.)</t>
    </r>
  </si>
  <si>
    <r>
      <t>Neurobiologija</t>
    </r>
    <r>
      <rPr>
        <i/>
        <sz val="10"/>
        <color rgb="FF000000"/>
        <rFont val="Times New Roman"/>
        <family val="1"/>
        <charset val="186"/>
      </rPr>
      <t xml:space="preserve"> (lietuvių / anglų k.)</t>
    </r>
  </si>
  <si>
    <r>
      <t xml:space="preserve">Finansų ir draudimo matematika </t>
    </r>
    <r>
      <rPr>
        <i/>
        <sz val="10"/>
        <color rgb="FF000000"/>
        <rFont val="Times New Roman"/>
        <family val="1"/>
        <charset val="186"/>
      </rPr>
      <t>(lietuvių  / anglų k.)</t>
    </r>
  </si>
  <si>
    <r>
      <t xml:space="preserve">Informatika </t>
    </r>
    <r>
      <rPr>
        <i/>
        <sz val="10"/>
        <color rgb="FF000000"/>
        <rFont val="Times New Roman"/>
        <family val="1"/>
        <charset val="186"/>
      </rPr>
      <t>(lietuvių  / anglų k.)</t>
    </r>
  </si>
  <si>
    <r>
      <t xml:space="preserve">Kompiuterinis modeliavimas </t>
    </r>
    <r>
      <rPr>
        <i/>
        <sz val="10"/>
        <color rgb="FF000000"/>
        <rFont val="Times New Roman"/>
        <family val="1"/>
        <charset val="186"/>
      </rPr>
      <t>(lietuvių  / anglų k.)</t>
    </r>
  </si>
  <si>
    <r>
      <t xml:space="preserve">Matematika </t>
    </r>
    <r>
      <rPr>
        <i/>
        <sz val="10"/>
        <color rgb="FF000000"/>
        <rFont val="Times New Roman"/>
        <family val="1"/>
        <charset val="186"/>
      </rPr>
      <t>(lietuvių  / anglų k.)</t>
    </r>
  </si>
  <si>
    <r>
      <t xml:space="preserve">Programų sistemos </t>
    </r>
    <r>
      <rPr>
        <i/>
        <sz val="10"/>
        <color rgb="FF000000"/>
        <rFont val="Times New Roman"/>
        <family val="1"/>
        <charset val="186"/>
      </rPr>
      <t>(lietuvių  / anglų k.)</t>
    </r>
  </si>
  <si>
    <r>
      <t xml:space="preserve">Sistemų biologija </t>
    </r>
    <r>
      <rPr>
        <i/>
        <sz val="10"/>
        <color theme="1"/>
        <rFont val="Times New Roman"/>
        <family val="1"/>
        <charset val="186"/>
      </rPr>
      <t>(anglų k.)</t>
    </r>
  </si>
  <si>
    <r>
      <t xml:space="preserve">Tarptautinė ir Europos Sąjungos teisė </t>
    </r>
    <r>
      <rPr>
        <i/>
        <sz val="10"/>
        <color rgb="FF000000"/>
        <rFont val="Times New Roman"/>
        <family val="1"/>
        <charset val="186"/>
      </rPr>
      <t xml:space="preserve">(anglų / rusų k.) </t>
    </r>
  </si>
  <si>
    <r>
      <t xml:space="preserve">Rytų Europos ir Rusijos studijos </t>
    </r>
    <r>
      <rPr>
        <i/>
        <sz val="10"/>
        <color theme="1"/>
        <rFont val="Times New Roman"/>
        <family val="1"/>
        <charset val="186"/>
      </rPr>
      <t>(anglų k.)</t>
    </r>
  </si>
  <si>
    <t>Kartografija</t>
  </si>
  <si>
    <r>
      <t xml:space="preserve">Kartografija </t>
    </r>
    <r>
      <rPr>
        <i/>
        <sz val="10"/>
        <color rgb="FF000000"/>
        <rFont val="Times New Roman"/>
        <family val="1"/>
        <charset val="186"/>
      </rPr>
      <t>(anglų k.)</t>
    </r>
  </si>
  <si>
    <t xml:space="preserve">Nanomedžiagų chemija </t>
  </si>
  <si>
    <r>
      <t xml:space="preserve">Nanomedžiagų chemija </t>
    </r>
    <r>
      <rPr>
        <i/>
        <sz val="10"/>
        <color rgb="FF000000"/>
        <rFont val="Times New Roman"/>
        <family val="1"/>
        <charset val="186"/>
      </rPr>
      <t>(anglų k.)</t>
    </r>
  </si>
  <si>
    <r>
      <t xml:space="preserve">Ekonominė analizė </t>
    </r>
    <r>
      <rPr>
        <i/>
        <sz val="10"/>
        <color rgb="FF000000"/>
        <rFont val="Times New Roman"/>
        <family val="1"/>
        <charset val="186"/>
      </rPr>
      <t>(anglų k.)</t>
    </r>
  </si>
  <si>
    <t xml:space="preserve">Ekonominė analizė </t>
  </si>
  <si>
    <t xml:space="preserve">Finansai ir bankininkystė </t>
  </si>
  <si>
    <r>
      <t>Finansai ir bankininkystė (</t>
    </r>
    <r>
      <rPr>
        <i/>
        <sz val="10"/>
        <rFont val="Times New Roman"/>
        <family val="1"/>
        <charset val="186"/>
      </rPr>
      <t>anglų k.)</t>
    </r>
  </si>
  <si>
    <t xml:space="preserve">Kokybės vadyba </t>
  </si>
  <si>
    <r>
      <t xml:space="preserve">Kokybės vadyba </t>
    </r>
    <r>
      <rPr>
        <i/>
        <sz val="10"/>
        <color rgb="FF000000"/>
        <rFont val="Times New Roman"/>
        <family val="1"/>
        <charset val="186"/>
      </rPr>
      <t>(anglų k.)</t>
    </r>
  </si>
  <si>
    <r>
      <t>Rinkodara ir integruota komunikacija</t>
    </r>
    <r>
      <rPr>
        <i/>
        <sz val="10"/>
        <rFont val="Times New Roman"/>
        <family val="1"/>
        <charset val="186"/>
      </rPr>
      <t xml:space="preserve"> </t>
    </r>
  </si>
  <si>
    <r>
      <t>Rinkodara ir integruota komunikacija</t>
    </r>
    <r>
      <rPr>
        <i/>
        <sz val="10"/>
        <rFont val="Times New Roman"/>
        <family val="1"/>
        <charset val="186"/>
      </rPr>
      <t xml:space="preserve"> (anglų k.)</t>
    </r>
  </si>
  <si>
    <r>
      <t xml:space="preserve">Marketingas ir prekybos vadyba </t>
    </r>
    <r>
      <rPr>
        <i/>
        <sz val="10"/>
        <color theme="1"/>
        <rFont val="Times New Roman"/>
        <family val="1"/>
        <charset val="186"/>
      </rPr>
      <t xml:space="preserve"> </t>
    </r>
  </si>
  <si>
    <t>Meno vadyba</t>
  </si>
  <si>
    <r>
      <t xml:space="preserve">Meno vadyba </t>
    </r>
    <r>
      <rPr>
        <i/>
        <sz val="10"/>
        <color rgb="FF000000"/>
        <rFont val="Times New Roman"/>
        <family val="1"/>
        <charset val="186"/>
      </rPr>
      <t xml:space="preserve">(anglų k.) </t>
    </r>
  </si>
  <si>
    <r>
      <t xml:space="preserve">Tarptautinio verslo vadyba </t>
    </r>
    <r>
      <rPr>
        <i/>
        <sz val="10"/>
        <color rgb="FF000000"/>
        <rFont val="Times New Roman"/>
        <family val="1"/>
        <charset val="186"/>
      </rPr>
      <t>(anglų k.)</t>
    </r>
  </si>
  <si>
    <t>Tarptautinio verslo vadyba</t>
  </si>
  <si>
    <r>
      <t xml:space="preserve">Tarptautinė komunikacija </t>
    </r>
    <r>
      <rPr>
        <i/>
        <sz val="10"/>
        <color rgb="FF000000"/>
        <rFont val="Times New Roman"/>
        <family val="1"/>
        <charset val="186"/>
      </rPr>
      <t>(anglų k.)</t>
    </r>
  </si>
  <si>
    <t xml:space="preserve">Tarptautinė komunikacija </t>
  </si>
  <si>
    <r>
      <t xml:space="preserve">Modeliavimas ir duomenų analizė </t>
    </r>
    <r>
      <rPr>
        <i/>
        <sz val="10"/>
        <color rgb="FF000000"/>
        <rFont val="Times New Roman"/>
        <family val="1"/>
        <charset val="186"/>
      </rPr>
      <t>(lietuvių  / anglų k.)</t>
    </r>
  </si>
  <si>
    <t>6211JX016</t>
  </si>
  <si>
    <t>6211FX020</t>
  </si>
  <si>
    <t>6215LX002</t>
  </si>
  <si>
    <t>Normi-nė</t>
  </si>
  <si>
    <t>VU metinė</t>
  </si>
  <si>
    <t>Vieno kredito</t>
  </si>
  <si>
    <r>
      <t>VF</t>
    </r>
    <r>
      <rPr>
        <b/>
        <vertAlign val="superscript"/>
        <sz val="9"/>
        <color theme="1"/>
        <rFont val="Times New Roman"/>
        <family val="1"/>
        <charset val="186"/>
      </rPr>
      <t>3</t>
    </r>
    <r>
      <rPr>
        <b/>
        <sz val="9"/>
        <color theme="1"/>
        <rFont val="Times New Roman"/>
        <family val="1"/>
        <charset val="186"/>
      </rPr>
      <t xml:space="preserve"> </t>
    </r>
  </si>
  <si>
    <r>
      <t>VNF</t>
    </r>
    <r>
      <rPr>
        <b/>
        <vertAlign val="superscript"/>
        <sz val="9"/>
        <color theme="1"/>
        <rFont val="Times New Roman"/>
        <family val="1"/>
        <charset val="186"/>
      </rPr>
      <t xml:space="preserve">4 </t>
    </r>
  </si>
  <si>
    <t>Iš viso</t>
  </si>
  <si>
    <t>Studijų kaina, 2018 m., EUR</t>
  </si>
  <si>
    <t>Studentų priėmimo planas 2018 m.</t>
  </si>
  <si>
    <t>Finansų technologijos</t>
  </si>
  <si>
    <t>6211BX022</t>
  </si>
  <si>
    <r>
      <t>Studijų forma</t>
    </r>
    <r>
      <rPr>
        <b/>
        <vertAlign val="superscript"/>
        <sz val="10"/>
        <color theme="1"/>
        <rFont val="Times New Roman"/>
        <family val="1"/>
        <charset val="186"/>
      </rPr>
      <t>1</t>
    </r>
    <r>
      <rPr>
        <b/>
        <sz val="10"/>
        <color theme="1"/>
        <rFont val="Times New Roman"/>
        <family val="1"/>
        <charset val="186"/>
      </rPr>
      <t xml:space="preserve"> (tvarkaraš-tis</t>
    </r>
    <r>
      <rPr>
        <b/>
        <vertAlign val="superscript"/>
        <sz val="10"/>
        <color theme="1"/>
        <rFont val="Times New Roman"/>
        <family val="1"/>
        <charset val="186"/>
      </rPr>
      <t>2</t>
    </r>
    <r>
      <rPr>
        <b/>
        <sz val="10"/>
        <color theme="1"/>
        <rFont val="Times New Roman"/>
        <family val="1"/>
        <charset val="186"/>
      </rPr>
      <t xml:space="preserve"> – D, S)</t>
    </r>
  </si>
  <si>
    <r>
      <t>ŠMM nustatytas minimalus skaičius</t>
    </r>
    <r>
      <rPr>
        <b/>
        <vertAlign val="superscript"/>
        <sz val="9"/>
        <color theme="1"/>
        <rFont val="Times New Roman"/>
        <family val="1"/>
        <charset val="186"/>
      </rPr>
      <t>6</t>
    </r>
  </si>
  <si>
    <t>EVAF</t>
  </si>
  <si>
    <t>Studijų kaina, 2019 m., EUR</t>
  </si>
  <si>
    <t>Studentų priėmimo planas 2019 m.</t>
  </si>
  <si>
    <r>
      <t>VF</t>
    </r>
    <r>
      <rPr>
        <b/>
        <vertAlign val="superscript"/>
        <sz val="9"/>
        <color rgb="FFFF0000"/>
        <rFont val="Times New Roman"/>
        <family val="1"/>
        <charset val="186"/>
      </rPr>
      <t>3</t>
    </r>
    <r>
      <rPr>
        <b/>
        <sz val="9"/>
        <color rgb="FFFF0000"/>
        <rFont val="Times New Roman"/>
        <family val="1"/>
        <charset val="186"/>
      </rPr>
      <t xml:space="preserve"> </t>
    </r>
  </si>
  <si>
    <r>
      <t>VNF</t>
    </r>
    <r>
      <rPr>
        <b/>
        <vertAlign val="superscript"/>
        <sz val="9"/>
        <color rgb="FFFF0000"/>
        <rFont val="Times New Roman"/>
        <family val="1"/>
        <charset val="186"/>
      </rPr>
      <t xml:space="preserve">4 </t>
    </r>
  </si>
  <si>
    <t>Šiaurės Europos kalbos ir kultūros*</t>
  </si>
  <si>
    <t>Apskaita ir finansų valdymas*</t>
  </si>
  <si>
    <r>
      <t>MBA Antreprenerystė</t>
    </r>
    <r>
      <rPr>
        <i/>
        <sz val="10"/>
        <rFont val="Times New Roman"/>
        <family val="1"/>
        <charset val="186"/>
      </rPr>
      <t xml:space="preserve"> (anglų k.) </t>
    </r>
  </si>
  <si>
    <t>Skaitmeninė rinkodara</t>
  </si>
  <si>
    <t>Tarptautinio verslo finansai</t>
  </si>
  <si>
    <t>VILNIAUS UNIVERSITETO ANTROSIOS PAKOPOS IR PROFESINĖS PEDAGOGINĖS STUDIJŲ PROGRAMOS, Į KURIAS VYKDOMAS PRIĖMIMAS 2019–2020 MOKSLO METAIS</t>
  </si>
  <si>
    <t xml:space="preserve">F05 </t>
  </si>
  <si>
    <t>Biotechnologijos</t>
  </si>
  <si>
    <r>
      <t xml:space="preserve">Programų sistemos </t>
    </r>
    <r>
      <rPr>
        <i/>
        <sz val="10"/>
        <color theme="1"/>
        <rFont val="Times New Roman"/>
        <family val="1"/>
        <charset val="186"/>
      </rPr>
      <t>(lietuvių  / anglų k.)</t>
    </r>
  </si>
  <si>
    <r>
      <t xml:space="preserve">Finansų technologijos </t>
    </r>
    <r>
      <rPr>
        <i/>
        <sz val="10"/>
        <color theme="1"/>
        <rFont val="Times New Roman"/>
        <family val="1"/>
        <charset val="186"/>
      </rPr>
      <t>(anglų k.)</t>
    </r>
  </si>
  <si>
    <t>Tvarieji finansai*</t>
  </si>
  <si>
    <r>
      <t>Verslo informatika</t>
    </r>
    <r>
      <rPr>
        <i/>
        <sz val="10"/>
        <color theme="1"/>
        <rFont val="Times New Roman"/>
        <family val="1"/>
        <charset val="186"/>
      </rPr>
      <t xml:space="preserve"> (Šiauliuose)</t>
    </r>
  </si>
  <si>
    <t>P</t>
  </si>
  <si>
    <t>Menai</t>
  </si>
  <si>
    <t>P01</t>
  </si>
  <si>
    <t xml:space="preserve">Dailė </t>
  </si>
  <si>
    <t>Dailė</t>
  </si>
  <si>
    <t>Menų magistras</t>
  </si>
  <si>
    <t>6211MX033</t>
  </si>
  <si>
    <t xml:space="preserve">Edukologija </t>
  </si>
  <si>
    <t>NL(S)</t>
  </si>
  <si>
    <t>6211JX082</t>
  </si>
  <si>
    <t xml:space="preserve">Ekonomika </t>
  </si>
  <si>
    <t>6213DX002</t>
  </si>
  <si>
    <t xml:space="preserve">Gyvybės mokslai </t>
  </si>
  <si>
    <t>D07</t>
  </si>
  <si>
    <t xml:space="preserve">Ekologija </t>
  </si>
  <si>
    <t>Gamtinių sistemų valdymas</t>
  </si>
  <si>
    <t>NL(D)</t>
  </si>
  <si>
    <t>6211NX049</t>
  </si>
  <si>
    <t xml:space="preserve">Istorija </t>
  </si>
  <si>
    <t>Istorija ir politika</t>
  </si>
  <si>
    <t>6211EX062</t>
  </si>
  <si>
    <t xml:space="preserve">Elektronikos inžinerija </t>
  </si>
  <si>
    <t>Išmaniosios gamybos inžinerija</t>
  </si>
  <si>
    <t>2</t>
  </si>
  <si>
    <t>6211MX034</t>
  </si>
  <si>
    <t>6211NX048</t>
  </si>
  <si>
    <t>Filologija pagal kalbą (diplome nurodant konkrečią kalbą)</t>
  </si>
  <si>
    <t>Lietuvių kalbotyra</t>
  </si>
  <si>
    <t>6211AX010</t>
  </si>
  <si>
    <t xml:space="preserve">Matematika </t>
  </si>
  <si>
    <t>6211MX029</t>
  </si>
  <si>
    <t xml:space="preserve">Pedagogika </t>
  </si>
  <si>
    <t xml:space="preserve">Muzikos pedagogika </t>
  </si>
  <si>
    <t>6281LX004</t>
  </si>
  <si>
    <t>L07</t>
  </si>
  <si>
    <t xml:space="preserve">Viešasis administravimas </t>
  </si>
  <si>
    <t>Regionų plėtra ir valdymas</t>
  </si>
  <si>
    <t>Viešojo administravimo magistras</t>
  </si>
  <si>
    <t>6281JX006</t>
  </si>
  <si>
    <t xml:space="preserve">Socialinis darbas </t>
  </si>
  <si>
    <t>Socialinio darbo magistras</t>
  </si>
  <si>
    <t>6211MX030</t>
  </si>
  <si>
    <t>Specialioji pedagogika</t>
  </si>
  <si>
    <t>6211LX077</t>
  </si>
  <si>
    <t xml:space="preserve">Vadyba </t>
  </si>
  <si>
    <t>6211LX078</t>
  </si>
  <si>
    <t>Viešasis valdymas</t>
  </si>
  <si>
    <t>6310MX008</t>
  </si>
  <si>
    <t>1,5</t>
  </si>
  <si>
    <t>1</t>
  </si>
  <si>
    <r>
      <t xml:space="preserve">Molekulinė biotechnologija* </t>
    </r>
    <r>
      <rPr>
        <i/>
        <sz val="10"/>
        <color theme="1"/>
        <rFont val="Times New Roman"/>
        <family val="1"/>
        <charset val="186"/>
      </rPr>
      <t>(anglų k.)</t>
    </r>
  </si>
  <si>
    <t>Kūno kultūros ir sporto edukologija</t>
  </si>
  <si>
    <t>Dalykinė (teisės) kalba (vokiečių arba anglų k.)</t>
  </si>
  <si>
    <t>6211NX016</t>
  </si>
  <si>
    <r>
      <t xml:space="preserve">Anglistika (medijų lingvistika) </t>
    </r>
    <r>
      <rPr>
        <i/>
        <sz val="10"/>
        <color rgb="FF000000"/>
        <rFont val="Times New Roman"/>
        <family val="1"/>
        <charset val="186"/>
      </rPr>
      <t>(anglų k.)</t>
    </r>
  </si>
  <si>
    <r>
      <t xml:space="preserve">Rusistika </t>
    </r>
    <r>
      <rPr>
        <i/>
        <sz val="10"/>
        <color theme="1"/>
        <rFont val="Times New Roman"/>
        <family val="1"/>
        <charset val="186"/>
      </rPr>
      <t>(rusų k.)</t>
    </r>
  </si>
  <si>
    <r>
      <t xml:space="preserve">Rusistika (medijų lingvistika) </t>
    </r>
    <r>
      <rPr>
        <i/>
        <sz val="10"/>
        <color theme="1"/>
        <rFont val="Times New Roman"/>
        <family val="1"/>
        <charset val="186"/>
      </rPr>
      <t>(rusų k.)</t>
    </r>
  </si>
  <si>
    <t xml:space="preserve">Vertimas (vertimas raštu italų k.) </t>
  </si>
  <si>
    <t xml:space="preserve">Vertimas (vertimas raštu, vertimas žodžiu anglų, prancūzų, vokiečių k.) </t>
  </si>
  <si>
    <r>
      <t xml:space="preserve">Tarptautinė projektų vadyba </t>
    </r>
    <r>
      <rPr>
        <i/>
        <sz val="10"/>
        <color theme="1"/>
        <rFont val="Times New Roman"/>
        <family val="1"/>
        <charset val="186"/>
      </rPr>
      <t xml:space="preserve">(anglų k.) </t>
    </r>
  </si>
  <si>
    <r>
      <t xml:space="preserve">LL.M. Technologijų teisė* </t>
    </r>
    <r>
      <rPr>
        <i/>
        <sz val="10"/>
        <color theme="1"/>
        <rFont val="Times New Roman"/>
        <family val="1"/>
        <charset val="186"/>
      </rPr>
      <t>(anglų k.)</t>
    </r>
  </si>
  <si>
    <r>
      <t xml:space="preserve">Pedagogika </t>
    </r>
    <r>
      <rPr>
        <i/>
        <sz val="10"/>
        <rFont val="Times New Roman"/>
        <family val="1"/>
        <charset val="186"/>
      </rPr>
      <t>(profesinės pedagoginės studijos)</t>
    </r>
  </si>
  <si>
    <t>6211PX029</t>
  </si>
  <si>
    <t>Meno terapija</t>
  </si>
  <si>
    <t>Teisės magistras (LL.M.)</t>
  </si>
  <si>
    <r>
      <t xml:space="preserve">Gyvybės ir cheminė fizika </t>
    </r>
    <r>
      <rPr>
        <i/>
        <sz val="10"/>
        <color rgb="FF000000"/>
        <rFont val="Times New Roman"/>
        <family val="1"/>
        <charset val="186"/>
      </rPr>
      <t>(lietuvių / anglų k.)</t>
    </r>
  </si>
  <si>
    <r>
      <t>Teorinė fizika ir astrofizika (</t>
    </r>
    <r>
      <rPr>
        <i/>
        <sz val="10"/>
        <color rgb="FF000000"/>
        <rFont val="Times New Roman"/>
        <family val="1"/>
        <charset val="186"/>
      </rPr>
      <t>lietuvių / anglų k.</t>
    </r>
    <r>
      <rPr>
        <sz val="10"/>
        <color rgb="FF000000"/>
        <rFont val="Times New Roman"/>
        <family val="1"/>
        <charset val="186"/>
      </rPr>
      <t>)</t>
    </r>
  </si>
  <si>
    <r>
      <t>Elektronika ir telekomunikacijų technologijos (</t>
    </r>
    <r>
      <rPr>
        <i/>
        <sz val="10"/>
        <color rgb="FF000000"/>
        <rFont val="Times New Roman"/>
        <family val="1"/>
        <charset val="186"/>
      </rPr>
      <t>lietuvių / anglų k.</t>
    </r>
    <r>
      <rPr>
        <sz val="10"/>
        <color rgb="FF000000"/>
        <rFont val="Times New Roman"/>
        <family val="1"/>
        <charset val="186"/>
      </rPr>
      <t>)</t>
    </r>
  </si>
  <si>
    <r>
      <t>Optoelektronikos medžiagos ir technologijos (</t>
    </r>
    <r>
      <rPr>
        <i/>
        <sz val="10"/>
        <color rgb="FF000000"/>
        <rFont val="Times New Roman"/>
        <family val="1"/>
        <charset val="186"/>
      </rPr>
      <t>lietuvių / anglų k</t>
    </r>
    <r>
      <rPr>
        <sz val="10"/>
        <color rgb="FF000000"/>
        <rFont val="Times New Roman"/>
        <family val="1"/>
        <charset val="186"/>
      </rPr>
      <t>.)</t>
    </r>
  </si>
  <si>
    <t>Valstybės ekonominė politika</t>
  </si>
  <si>
    <r>
      <t xml:space="preserve">Valstybės ekonominė politika </t>
    </r>
    <r>
      <rPr>
        <i/>
        <sz val="10"/>
        <color rgb="FF000000"/>
        <rFont val="Times New Roman"/>
        <family val="1"/>
        <charset val="186"/>
      </rPr>
      <t>(anglų k.)</t>
    </r>
  </si>
  <si>
    <r>
      <t>Globalus verslas ir ekonomika</t>
    </r>
    <r>
      <rPr>
        <sz val="10"/>
        <color rgb="FF000000"/>
        <rFont val="Times New Roman"/>
        <family val="1"/>
        <charset val="186"/>
      </rPr>
      <t xml:space="preserve"> </t>
    </r>
    <r>
      <rPr>
        <i/>
        <sz val="10"/>
        <color rgb="FF000000"/>
        <rFont val="Times New Roman"/>
        <family val="1"/>
        <charset val="186"/>
      </rPr>
      <t>(anglų k.)</t>
    </r>
  </si>
  <si>
    <t>Lietuvių literatūra ir kūrybinis rašymas</t>
  </si>
  <si>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 Keičiamas programos pavadinimas iš „Taikomoji kalbotyra“ į „Kalbotyra“. </t>
    </r>
  </si>
  <si>
    <r>
      <rPr>
        <vertAlign val="superscript"/>
        <sz val="10"/>
        <color theme="1"/>
        <rFont val="Times New Roman"/>
        <family val="1"/>
        <charset val="186"/>
      </rPr>
      <t>4</t>
    </r>
    <r>
      <rPr>
        <sz val="10"/>
        <color theme="1"/>
        <rFont val="Times New Roman"/>
        <family val="1"/>
        <charset val="186"/>
      </rPr>
      <t xml:space="preserve"> Naujas Vilniaus universiteto padalinys „Vilniaus universiteto Šiaulių akademija“ bus įkurtas Šiaulių universitetą prijungus prie Vilniaus universiteto. </t>
    </r>
  </si>
  <si>
    <r>
      <t>VILNIAUS UNIVERSITETO ŠIAULIŲ AKADEMIJA</t>
    </r>
    <r>
      <rPr>
        <b/>
        <vertAlign val="superscript"/>
        <sz val="10"/>
        <color theme="1"/>
        <rFont val="Times New Roman"/>
        <family val="1"/>
        <charset val="186"/>
      </rPr>
      <t>4</t>
    </r>
  </si>
  <si>
    <r>
      <t>Taikomoji kalbotyra</t>
    </r>
    <r>
      <rPr>
        <vertAlign val="superscript"/>
        <sz val="10"/>
        <color rgb="FF000000"/>
        <rFont val="Times New Roman"/>
        <family val="1"/>
        <charset val="186"/>
      </rPr>
      <t>3</t>
    </r>
    <r>
      <rPr>
        <sz val="10"/>
        <color rgb="FF000000"/>
        <rFont val="Times New Roman"/>
        <family val="1"/>
        <charset val="186"/>
      </rPr>
      <t xml:space="preserve"> (taikomoji kalbotyra)</t>
    </r>
  </si>
  <si>
    <r>
      <t>Taikomoji kalbotyra</t>
    </r>
    <r>
      <rPr>
        <vertAlign val="superscript"/>
        <sz val="10"/>
        <color rgb="FF000000"/>
        <rFont val="Times New Roman"/>
        <family val="1"/>
        <charset val="186"/>
      </rPr>
      <t>3</t>
    </r>
    <r>
      <rPr>
        <sz val="10"/>
        <color rgb="FF000000"/>
        <rFont val="Times New Roman"/>
        <family val="1"/>
        <charset val="186"/>
      </rPr>
      <t xml:space="preserve"> (bendroji kalbotyra)</t>
    </r>
  </si>
  <si>
    <r>
      <t>Taikomoji kalbotyra</t>
    </r>
    <r>
      <rPr>
        <vertAlign val="superscript"/>
        <sz val="10"/>
        <color rgb="FF000000"/>
        <rFont val="Times New Roman"/>
        <family val="1"/>
        <charset val="186"/>
      </rPr>
      <t>3</t>
    </r>
    <r>
      <rPr>
        <sz val="10"/>
        <color rgb="FF000000"/>
        <rFont val="Times New Roman"/>
        <family val="1"/>
        <charset val="186"/>
      </rPr>
      <t xml:space="preserve"> (gretinamoji kalbotyra (italistika))</t>
    </r>
  </si>
  <si>
    <t>PATVIRTINTA</t>
  </si>
  <si>
    <t>Vilniaus universiteto senato</t>
  </si>
  <si>
    <t>VU ŠA</t>
  </si>
  <si>
    <r>
      <t>Verslo informatika</t>
    </r>
    <r>
      <rPr>
        <i/>
        <sz val="10"/>
        <color theme="1"/>
        <rFont val="Times New Roman"/>
        <family val="1"/>
        <charset val="186"/>
      </rPr>
      <t xml:space="preserve"> (Šiauliuose) anglų k. </t>
    </r>
  </si>
  <si>
    <t>Intermedialios literatūros studijos</t>
  </si>
  <si>
    <r>
      <t xml:space="preserve">Farmacinė chemija </t>
    </r>
    <r>
      <rPr>
        <i/>
        <sz val="10"/>
        <color rgb="FF000000"/>
        <rFont val="Times New Roman"/>
        <family val="1"/>
        <charset val="186"/>
      </rPr>
      <t>(lietuvių / anglų k.)</t>
    </r>
  </si>
  <si>
    <t>2018 m. gruodžio 18 d. nutarimu Nr. S-2018-95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</si>
</sst>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vertAlign val="superscript"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vertAlign val="superscript"/>
      <sz val="10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vertAlign val="superscript"/>
      <sz val="9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 wrapText="1"/>
    </xf>
    <xf numFmtId="1" fontId="1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0"/>
  <sheetViews>
    <sheetView tabSelected="1" zoomScaleNormal="100" workbookViewId="0">
      <pane ySplit="6" topLeftCell="A7" activePane="bottomLeft" state="frozen"/>
      <selection pane="bottomLeft" activeCell="I3" sqref="I3:U3"/>
    </sheetView>
  </sheetViews>
  <sheetFormatPr defaultRowHeight="12.75" x14ac:dyDescent="0.25"/>
  <cols>
    <col min="1" max="1" width="4.5703125" style="6" customWidth="1"/>
    <col min="2" max="2" width="6.7109375" style="5" hidden="1" customWidth="1"/>
    <col min="3" max="3" width="10.5703125" style="5" customWidth="1"/>
    <col min="4" max="4" width="4.7109375" style="5" customWidth="1"/>
    <col min="5" max="5" width="19" style="43" customWidth="1"/>
    <col min="6" max="6" width="5.42578125" style="5" customWidth="1"/>
    <col min="7" max="7" width="20.7109375" style="43" customWidth="1"/>
    <col min="8" max="8" width="36.85546875" style="43" customWidth="1"/>
    <col min="9" max="9" width="10.28515625" style="5" customWidth="1"/>
    <col min="10" max="10" width="27.28515625" style="43" customWidth="1"/>
    <col min="11" max="11" width="7.42578125" style="5" customWidth="1"/>
    <col min="12" max="12" width="5.140625" style="5" customWidth="1"/>
    <col min="13" max="13" width="6.140625" style="5" hidden="1" customWidth="1"/>
    <col min="14" max="14" width="6.42578125" style="15" hidden="1" customWidth="1"/>
    <col min="15" max="15" width="8.42578125" style="5" hidden="1" customWidth="1"/>
    <col min="16" max="16" width="6.42578125" style="22" hidden="1" customWidth="1"/>
    <col min="17" max="17" width="8.42578125" style="29" hidden="1" customWidth="1"/>
    <col min="18" max="18" width="8.42578125" style="19" hidden="1" customWidth="1"/>
    <col min="19" max="19" width="6" style="5" hidden="1" customWidth="1"/>
    <col min="20" max="20" width="6.28515625" style="5" hidden="1" customWidth="1"/>
    <col min="21" max="21" width="6" style="15" hidden="1" customWidth="1"/>
    <col min="22" max="23" width="6" style="5" hidden="1" customWidth="1"/>
    <col min="24" max="24" width="6" style="15" hidden="1" customWidth="1"/>
    <col min="25" max="25" width="9.42578125" style="5" hidden="1" customWidth="1"/>
    <col min="26" max="26" width="0.42578125" style="5" customWidth="1"/>
    <col min="27" max="27" width="4" style="5" customWidth="1"/>
    <col min="28" max="28" width="8.85546875" style="5" customWidth="1"/>
    <col min="29" max="16384" width="9.140625" style="5"/>
  </cols>
  <sheetData>
    <row r="1" spans="1:25" ht="15.75" x14ac:dyDescent="0.25">
      <c r="E1" s="76"/>
      <c r="G1" s="76"/>
      <c r="H1" s="76"/>
      <c r="I1" s="99" t="s">
        <v>476</v>
      </c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5" ht="15.75" x14ac:dyDescent="0.25">
      <c r="E2" s="76"/>
      <c r="G2" s="76"/>
      <c r="H2" s="76"/>
      <c r="I2" s="99" t="s">
        <v>477</v>
      </c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</row>
    <row r="3" spans="1:25" ht="15.75" customHeight="1" x14ac:dyDescent="0.25">
      <c r="E3" s="76"/>
      <c r="G3" s="76"/>
      <c r="H3" s="76"/>
      <c r="I3" s="99" t="s">
        <v>482</v>
      </c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</row>
    <row r="4" spans="1:25" ht="35.25" customHeight="1" x14ac:dyDescent="0.25">
      <c r="A4" s="92" t="s">
        <v>390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24" customHeight="1" x14ac:dyDescent="0.25">
      <c r="A5" s="89" t="s">
        <v>0</v>
      </c>
      <c r="B5" s="93" t="s">
        <v>308</v>
      </c>
      <c r="C5" s="93" t="s">
        <v>1</v>
      </c>
      <c r="D5" s="93" t="s">
        <v>155</v>
      </c>
      <c r="E5" s="93"/>
      <c r="F5" s="93" t="s">
        <v>154</v>
      </c>
      <c r="G5" s="93"/>
      <c r="H5" s="93" t="s">
        <v>2</v>
      </c>
      <c r="I5" s="88" t="s">
        <v>378</v>
      </c>
      <c r="J5" s="93" t="s">
        <v>302</v>
      </c>
      <c r="K5" s="93" t="s">
        <v>3</v>
      </c>
      <c r="L5" s="94" t="s">
        <v>67</v>
      </c>
      <c r="M5" s="97" t="s">
        <v>374</v>
      </c>
      <c r="N5" s="97"/>
      <c r="O5" s="97"/>
      <c r="P5" s="90" t="s">
        <v>381</v>
      </c>
      <c r="Q5" s="90"/>
      <c r="R5" s="90"/>
      <c r="S5" s="98" t="s">
        <v>375</v>
      </c>
      <c r="T5" s="98"/>
      <c r="U5" s="98"/>
      <c r="V5" s="91" t="s">
        <v>382</v>
      </c>
      <c r="W5" s="91"/>
      <c r="X5" s="91"/>
      <c r="Y5" s="91" t="s">
        <v>379</v>
      </c>
    </row>
    <row r="6" spans="1:25" ht="41.25" customHeight="1" x14ac:dyDescent="0.25">
      <c r="A6" s="89"/>
      <c r="B6" s="93"/>
      <c r="C6" s="93"/>
      <c r="D6" s="46" t="s">
        <v>262</v>
      </c>
      <c r="E6" s="46" t="s">
        <v>156</v>
      </c>
      <c r="F6" s="46" t="s">
        <v>262</v>
      </c>
      <c r="G6" s="46" t="s">
        <v>156</v>
      </c>
      <c r="H6" s="93"/>
      <c r="I6" s="88"/>
      <c r="J6" s="93"/>
      <c r="K6" s="93"/>
      <c r="L6" s="94"/>
      <c r="M6" s="23" t="s">
        <v>368</v>
      </c>
      <c r="N6" s="23" t="s">
        <v>369</v>
      </c>
      <c r="O6" s="44" t="s">
        <v>370</v>
      </c>
      <c r="P6" s="12" t="s">
        <v>368</v>
      </c>
      <c r="Q6" s="12" t="s">
        <v>369</v>
      </c>
      <c r="R6" s="17" t="s">
        <v>370</v>
      </c>
      <c r="S6" s="45" t="s">
        <v>383</v>
      </c>
      <c r="T6" s="45" t="s">
        <v>384</v>
      </c>
      <c r="U6" s="45" t="s">
        <v>373</v>
      </c>
      <c r="V6" s="48" t="s">
        <v>371</v>
      </c>
      <c r="W6" s="48" t="s">
        <v>372</v>
      </c>
      <c r="X6" s="48" t="s">
        <v>373</v>
      </c>
      <c r="Y6" s="91"/>
    </row>
    <row r="7" spans="1:25" s="43" customFormat="1" ht="20.100000000000001" customHeight="1" x14ac:dyDescent="0.25">
      <c r="A7" s="84" t="s">
        <v>277</v>
      </c>
      <c r="B7" s="85"/>
      <c r="C7" s="85"/>
      <c r="D7" s="85"/>
      <c r="E7" s="85"/>
      <c r="F7" s="85"/>
      <c r="G7" s="85"/>
      <c r="H7" s="85"/>
      <c r="I7" s="85"/>
      <c r="J7" s="69"/>
      <c r="K7" s="69"/>
      <c r="L7" s="69"/>
      <c r="M7" s="49"/>
      <c r="N7" s="49"/>
      <c r="O7" s="49"/>
      <c r="P7" s="50"/>
      <c r="Q7" s="50"/>
      <c r="R7" s="51"/>
      <c r="S7" s="30">
        <f>SUM(S8:S16)</f>
        <v>81</v>
      </c>
      <c r="T7" s="30">
        <f t="shared" ref="T7:X7" si="0">SUM(T8:T16)</f>
        <v>16</v>
      </c>
      <c r="U7" s="30">
        <f t="shared" si="0"/>
        <v>97</v>
      </c>
      <c r="V7" s="52">
        <f t="shared" si="0"/>
        <v>0</v>
      </c>
      <c r="W7" s="52">
        <f t="shared" si="0"/>
        <v>0</v>
      </c>
      <c r="X7" s="52">
        <f t="shared" si="0"/>
        <v>0</v>
      </c>
      <c r="Y7" s="52"/>
    </row>
    <row r="8" spans="1:25" ht="20.100000000000001" customHeight="1" x14ac:dyDescent="0.25">
      <c r="A8" s="7">
        <v>1</v>
      </c>
      <c r="B8" s="7" t="s">
        <v>309</v>
      </c>
      <c r="C8" s="9" t="s">
        <v>78</v>
      </c>
      <c r="D8" s="9" t="s">
        <v>254</v>
      </c>
      <c r="E8" s="8" t="s">
        <v>159</v>
      </c>
      <c r="F8" s="7" t="s">
        <v>189</v>
      </c>
      <c r="G8" s="8" t="s">
        <v>7</v>
      </c>
      <c r="H8" s="10" t="s">
        <v>7</v>
      </c>
      <c r="I8" s="25" t="s">
        <v>5</v>
      </c>
      <c r="J8" s="10" t="s">
        <v>55</v>
      </c>
      <c r="K8" s="9">
        <v>2</v>
      </c>
      <c r="L8" s="9">
        <v>120</v>
      </c>
      <c r="M8" s="24">
        <v>3284</v>
      </c>
      <c r="N8" s="30">
        <v>3284</v>
      </c>
      <c r="O8" s="53">
        <f>N8/(L8/K8)</f>
        <v>54.733333333333334</v>
      </c>
      <c r="P8" s="54"/>
      <c r="Q8" s="55"/>
      <c r="R8" s="56">
        <f>Q8/(L8/K8)</f>
        <v>0</v>
      </c>
      <c r="S8" s="24">
        <v>30</v>
      </c>
      <c r="T8" s="24">
        <v>2</v>
      </c>
      <c r="U8" s="30">
        <f>SUM(S8:T8)</f>
        <v>32</v>
      </c>
      <c r="V8" s="7"/>
      <c r="W8" s="7"/>
      <c r="X8" s="47">
        <f>SUM(V8:W8)</f>
        <v>0</v>
      </c>
      <c r="Y8" s="24"/>
    </row>
    <row r="9" spans="1:25" ht="20.100000000000001" customHeight="1" x14ac:dyDescent="0.25">
      <c r="A9" s="7">
        <v>2</v>
      </c>
      <c r="B9" s="7" t="s">
        <v>309</v>
      </c>
      <c r="C9" s="9" t="s">
        <v>366</v>
      </c>
      <c r="D9" s="9" t="s">
        <v>6</v>
      </c>
      <c r="E9" s="8" t="s">
        <v>165</v>
      </c>
      <c r="F9" s="7" t="s">
        <v>198</v>
      </c>
      <c r="G9" s="8" t="s">
        <v>242</v>
      </c>
      <c r="H9" s="10" t="s">
        <v>481</v>
      </c>
      <c r="I9" s="25" t="s">
        <v>5</v>
      </c>
      <c r="J9" s="10" t="s">
        <v>59</v>
      </c>
      <c r="K9" s="9">
        <v>2</v>
      </c>
      <c r="L9" s="9">
        <v>120</v>
      </c>
      <c r="M9" s="24">
        <v>3284</v>
      </c>
      <c r="N9" s="30">
        <v>3284</v>
      </c>
      <c r="O9" s="53">
        <f t="shared" ref="O9:O16" si="1">N9/(L9/K9)</f>
        <v>54.733333333333334</v>
      </c>
      <c r="P9" s="54"/>
      <c r="Q9" s="55"/>
      <c r="R9" s="56">
        <f t="shared" ref="R9:R16" si="2">Q9/(L9/K9)</f>
        <v>0</v>
      </c>
      <c r="S9" s="24">
        <v>18</v>
      </c>
      <c r="T9" s="24">
        <v>6</v>
      </c>
      <c r="U9" s="30">
        <f t="shared" ref="U9:U16" si="3">SUM(S9:T9)</f>
        <v>24</v>
      </c>
      <c r="V9" s="7"/>
      <c r="W9" s="7"/>
      <c r="X9" s="47">
        <f t="shared" ref="X9:X16" si="4">SUM(V9:W9)</f>
        <v>0</v>
      </c>
      <c r="Y9" s="24"/>
    </row>
    <row r="10" spans="1:25" ht="20.100000000000001" customHeight="1" x14ac:dyDescent="0.25">
      <c r="A10" s="7">
        <v>3</v>
      </c>
      <c r="B10" s="7" t="s">
        <v>309</v>
      </c>
      <c r="C10" s="9" t="s">
        <v>90</v>
      </c>
      <c r="D10" s="9" t="s">
        <v>252</v>
      </c>
      <c r="E10" s="10" t="s">
        <v>157</v>
      </c>
      <c r="F10" s="9" t="s">
        <v>201</v>
      </c>
      <c r="G10" s="10" t="s">
        <v>243</v>
      </c>
      <c r="H10" s="10" t="s">
        <v>28</v>
      </c>
      <c r="I10" s="25" t="s">
        <v>5</v>
      </c>
      <c r="J10" s="10" t="s">
        <v>56</v>
      </c>
      <c r="K10" s="9">
        <v>2</v>
      </c>
      <c r="L10" s="9">
        <v>120</v>
      </c>
      <c r="M10" s="24">
        <v>2295</v>
      </c>
      <c r="N10" s="30">
        <v>2295</v>
      </c>
      <c r="O10" s="53">
        <f t="shared" si="1"/>
        <v>38.25</v>
      </c>
      <c r="P10" s="54"/>
      <c r="Q10" s="55"/>
      <c r="R10" s="56">
        <f t="shared" si="2"/>
        <v>0</v>
      </c>
      <c r="S10" s="24">
        <v>10</v>
      </c>
      <c r="T10" s="24">
        <v>2</v>
      </c>
      <c r="U10" s="30">
        <f t="shared" si="3"/>
        <v>12</v>
      </c>
      <c r="V10" s="7"/>
      <c r="W10" s="7"/>
      <c r="X10" s="47">
        <f t="shared" si="4"/>
        <v>0</v>
      </c>
      <c r="Y10" s="24"/>
    </row>
    <row r="11" spans="1:25" ht="20.100000000000001" customHeight="1" x14ac:dyDescent="0.25">
      <c r="A11" s="7">
        <v>4</v>
      </c>
      <c r="B11" s="7" t="s">
        <v>309</v>
      </c>
      <c r="C11" s="9" t="s">
        <v>91</v>
      </c>
      <c r="D11" s="9" t="s">
        <v>254</v>
      </c>
      <c r="E11" s="10" t="s">
        <v>159</v>
      </c>
      <c r="F11" s="9" t="s">
        <v>202</v>
      </c>
      <c r="G11" s="10" t="s">
        <v>203</v>
      </c>
      <c r="H11" s="10" t="s">
        <v>327</v>
      </c>
      <c r="I11" s="25" t="s">
        <v>5</v>
      </c>
      <c r="J11" s="10" t="s">
        <v>55</v>
      </c>
      <c r="K11" s="9">
        <v>2</v>
      </c>
      <c r="L11" s="9">
        <v>120</v>
      </c>
      <c r="M11" s="24">
        <v>3284</v>
      </c>
      <c r="N11" s="30">
        <v>3284</v>
      </c>
      <c r="O11" s="53">
        <f t="shared" si="1"/>
        <v>54.733333333333334</v>
      </c>
      <c r="P11" s="54"/>
      <c r="Q11" s="55"/>
      <c r="R11" s="56">
        <f t="shared" si="2"/>
        <v>0</v>
      </c>
      <c r="S11" s="24">
        <v>6</v>
      </c>
      <c r="T11" s="24">
        <v>2</v>
      </c>
      <c r="U11" s="30">
        <f t="shared" si="3"/>
        <v>8</v>
      </c>
      <c r="V11" s="7"/>
      <c r="W11" s="7"/>
      <c r="X11" s="47">
        <f t="shared" si="4"/>
        <v>0</v>
      </c>
      <c r="Y11" s="24"/>
    </row>
    <row r="12" spans="1:25" ht="20.100000000000001" customHeight="1" x14ac:dyDescent="0.25">
      <c r="A12" s="7">
        <v>5</v>
      </c>
      <c r="B12" s="7" t="s">
        <v>309</v>
      </c>
      <c r="C12" s="9" t="s">
        <v>92</v>
      </c>
      <c r="D12" s="9" t="s">
        <v>254</v>
      </c>
      <c r="E12" s="10" t="s">
        <v>159</v>
      </c>
      <c r="F12" s="9" t="s">
        <v>204</v>
      </c>
      <c r="G12" s="10" t="s">
        <v>244</v>
      </c>
      <c r="H12" s="10" t="s">
        <v>27</v>
      </c>
      <c r="I12" s="25" t="s">
        <v>5</v>
      </c>
      <c r="J12" s="10" t="s">
        <v>55</v>
      </c>
      <c r="K12" s="9">
        <v>1.5</v>
      </c>
      <c r="L12" s="9">
        <v>90</v>
      </c>
      <c r="M12" s="24">
        <v>3284</v>
      </c>
      <c r="N12" s="30">
        <v>3284</v>
      </c>
      <c r="O12" s="53">
        <f t="shared" si="1"/>
        <v>54.733333333333334</v>
      </c>
      <c r="P12" s="54"/>
      <c r="Q12" s="55"/>
      <c r="R12" s="56">
        <f t="shared" si="2"/>
        <v>0</v>
      </c>
      <c r="S12" s="24">
        <v>0</v>
      </c>
      <c r="T12" s="24">
        <v>0</v>
      </c>
      <c r="U12" s="30">
        <f t="shared" si="3"/>
        <v>0</v>
      </c>
      <c r="V12" s="7"/>
      <c r="W12" s="7"/>
      <c r="X12" s="47">
        <f t="shared" si="4"/>
        <v>0</v>
      </c>
      <c r="Y12" s="24"/>
    </row>
    <row r="13" spans="1:25" ht="20.100000000000001" customHeight="1" x14ac:dyDescent="0.25">
      <c r="A13" s="7">
        <v>6</v>
      </c>
      <c r="B13" s="7" t="s">
        <v>309</v>
      </c>
      <c r="C13" s="9" t="s">
        <v>96</v>
      </c>
      <c r="D13" s="9" t="s">
        <v>254</v>
      </c>
      <c r="E13" s="10" t="s">
        <v>159</v>
      </c>
      <c r="F13" s="9" t="s">
        <v>204</v>
      </c>
      <c r="G13" s="10" t="s">
        <v>244</v>
      </c>
      <c r="H13" s="10" t="s">
        <v>345</v>
      </c>
      <c r="I13" s="25" t="s">
        <v>5</v>
      </c>
      <c r="J13" s="10" t="s">
        <v>55</v>
      </c>
      <c r="K13" s="9">
        <v>2</v>
      </c>
      <c r="L13" s="9">
        <v>120</v>
      </c>
      <c r="M13" s="24">
        <v>3284</v>
      </c>
      <c r="N13" s="30">
        <v>3284</v>
      </c>
      <c r="O13" s="53">
        <f t="shared" si="1"/>
        <v>54.733333333333334</v>
      </c>
      <c r="P13" s="54"/>
      <c r="Q13" s="55"/>
      <c r="R13" s="56">
        <f t="shared" si="2"/>
        <v>0</v>
      </c>
      <c r="S13" s="24">
        <v>10</v>
      </c>
      <c r="T13" s="24">
        <v>2</v>
      </c>
      <c r="U13" s="30">
        <f t="shared" si="3"/>
        <v>12</v>
      </c>
      <c r="V13" s="7"/>
      <c r="W13" s="7"/>
      <c r="X13" s="47">
        <f t="shared" si="4"/>
        <v>0</v>
      </c>
      <c r="Y13" s="24"/>
    </row>
    <row r="14" spans="1:25" ht="20.100000000000001" customHeight="1" x14ac:dyDescent="0.25">
      <c r="A14" s="7">
        <v>7</v>
      </c>
      <c r="B14" s="7" t="s">
        <v>309</v>
      </c>
      <c r="C14" s="9" t="s">
        <v>96</v>
      </c>
      <c r="D14" s="9" t="s">
        <v>254</v>
      </c>
      <c r="E14" s="10" t="s">
        <v>159</v>
      </c>
      <c r="F14" s="9" t="s">
        <v>204</v>
      </c>
      <c r="G14" s="10" t="s">
        <v>244</v>
      </c>
      <c r="H14" s="10" t="s">
        <v>346</v>
      </c>
      <c r="I14" s="25" t="s">
        <v>5</v>
      </c>
      <c r="J14" s="10" t="s">
        <v>55</v>
      </c>
      <c r="K14" s="9">
        <v>2</v>
      </c>
      <c r="L14" s="9">
        <v>120</v>
      </c>
      <c r="M14" s="24">
        <v>3284</v>
      </c>
      <c r="N14" s="30">
        <v>3284</v>
      </c>
      <c r="O14" s="53">
        <f t="shared" si="1"/>
        <v>54.733333333333334</v>
      </c>
      <c r="P14" s="54"/>
      <c r="Q14" s="55"/>
      <c r="R14" s="56">
        <f t="shared" si="2"/>
        <v>0</v>
      </c>
      <c r="S14" s="24">
        <v>0</v>
      </c>
      <c r="T14" s="24">
        <v>0</v>
      </c>
      <c r="U14" s="30">
        <f t="shared" si="3"/>
        <v>0</v>
      </c>
      <c r="V14" s="7"/>
      <c r="W14" s="7"/>
      <c r="X14" s="47">
        <f t="shared" si="4"/>
        <v>0</v>
      </c>
      <c r="Y14" s="24"/>
    </row>
    <row r="15" spans="1:25" ht="20.100000000000001" customHeight="1" x14ac:dyDescent="0.25">
      <c r="A15" s="7">
        <v>8</v>
      </c>
      <c r="B15" s="7" t="s">
        <v>309</v>
      </c>
      <c r="C15" s="9" t="s">
        <v>111</v>
      </c>
      <c r="D15" s="9" t="s">
        <v>254</v>
      </c>
      <c r="E15" s="10" t="s">
        <v>159</v>
      </c>
      <c r="F15" s="9" t="s">
        <v>189</v>
      </c>
      <c r="G15" s="10" t="s">
        <v>7</v>
      </c>
      <c r="H15" s="10" t="s">
        <v>347</v>
      </c>
      <c r="I15" s="25" t="s">
        <v>5</v>
      </c>
      <c r="J15" s="10" t="s">
        <v>55</v>
      </c>
      <c r="K15" s="9">
        <v>2</v>
      </c>
      <c r="L15" s="9">
        <v>120</v>
      </c>
      <c r="M15" s="24">
        <v>3284</v>
      </c>
      <c r="N15" s="30">
        <v>3284</v>
      </c>
      <c r="O15" s="53">
        <f t="shared" si="1"/>
        <v>54.733333333333334</v>
      </c>
      <c r="P15" s="54"/>
      <c r="Q15" s="55"/>
      <c r="R15" s="56">
        <f t="shared" si="2"/>
        <v>0</v>
      </c>
      <c r="S15" s="24">
        <v>7</v>
      </c>
      <c r="T15" s="24">
        <v>2</v>
      </c>
      <c r="U15" s="30">
        <f t="shared" si="3"/>
        <v>9</v>
      </c>
      <c r="V15" s="7"/>
      <c r="W15" s="7"/>
      <c r="X15" s="47">
        <f t="shared" si="4"/>
        <v>0</v>
      </c>
      <c r="Y15" s="24"/>
    </row>
    <row r="16" spans="1:25" ht="20.100000000000001" customHeight="1" x14ac:dyDescent="0.25">
      <c r="A16" s="7">
        <v>9</v>
      </c>
      <c r="B16" s="7" t="s">
        <v>309</v>
      </c>
      <c r="C16" s="9" t="s">
        <v>111</v>
      </c>
      <c r="D16" s="9" t="s">
        <v>254</v>
      </c>
      <c r="E16" s="10" t="s">
        <v>159</v>
      </c>
      <c r="F16" s="9" t="s">
        <v>189</v>
      </c>
      <c r="G16" s="10" t="s">
        <v>7</v>
      </c>
      <c r="H16" s="10" t="s">
        <v>348</v>
      </c>
      <c r="I16" s="25" t="s">
        <v>5</v>
      </c>
      <c r="J16" s="10" t="s">
        <v>55</v>
      </c>
      <c r="K16" s="9">
        <v>2</v>
      </c>
      <c r="L16" s="9">
        <v>120</v>
      </c>
      <c r="M16" s="24">
        <v>3284</v>
      </c>
      <c r="N16" s="30">
        <v>3284</v>
      </c>
      <c r="O16" s="53">
        <f t="shared" si="1"/>
        <v>54.733333333333334</v>
      </c>
      <c r="P16" s="54"/>
      <c r="Q16" s="55"/>
      <c r="R16" s="56">
        <f t="shared" si="2"/>
        <v>0</v>
      </c>
      <c r="S16" s="24">
        <v>0</v>
      </c>
      <c r="T16" s="24">
        <v>0</v>
      </c>
      <c r="U16" s="30">
        <f t="shared" si="3"/>
        <v>0</v>
      </c>
      <c r="V16" s="7"/>
      <c r="W16" s="7"/>
      <c r="X16" s="47">
        <f t="shared" si="4"/>
        <v>0</v>
      </c>
      <c r="Y16" s="24"/>
    </row>
    <row r="17" spans="1:28" s="43" customFormat="1" ht="20.100000000000001" customHeight="1" x14ac:dyDescent="0.25">
      <c r="A17" s="84" t="s">
        <v>299</v>
      </c>
      <c r="B17" s="85"/>
      <c r="C17" s="85"/>
      <c r="D17" s="85"/>
      <c r="E17" s="85"/>
      <c r="F17" s="85"/>
      <c r="G17" s="85"/>
      <c r="H17" s="85"/>
      <c r="I17" s="85"/>
      <c r="J17" s="69"/>
      <c r="K17" s="69"/>
      <c r="L17" s="69"/>
      <c r="M17" s="49"/>
      <c r="N17" s="49"/>
      <c r="O17" s="49"/>
      <c r="P17" s="50"/>
      <c r="Q17" s="50"/>
      <c r="R17" s="57"/>
      <c r="S17" s="30">
        <f>SUM(S18:S35)</f>
        <v>87</v>
      </c>
      <c r="T17" s="30">
        <f t="shared" ref="T17:U17" si="5">SUM(T18:T35)</f>
        <v>426</v>
      </c>
      <c r="U17" s="30">
        <f t="shared" si="5"/>
        <v>513</v>
      </c>
      <c r="V17" s="47">
        <f>SUM(V18:V35)</f>
        <v>0</v>
      </c>
      <c r="W17" s="47">
        <f t="shared" ref="W17" si="6">SUM(W18:W35)</f>
        <v>0</v>
      </c>
      <c r="X17" s="47">
        <f t="shared" ref="X17" si="7">SUM(X18:X35)</f>
        <v>0</v>
      </c>
      <c r="Y17" s="52"/>
    </row>
    <row r="18" spans="1:28" s="4" customFormat="1" ht="16.5" customHeight="1" x14ac:dyDescent="0.25">
      <c r="A18" s="9">
        <v>10</v>
      </c>
      <c r="B18" s="7" t="s">
        <v>380</v>
      </c>
      <c r="C18" s="7" t="s">
        <v>276</v>
      </c>
      <c r="D18" s="7" t="s">
        <v>255</v>
      </c>
      <c r="E18" s="8" t="s">
        <v>160</v>
      </c>
      <c r="F18" s="7" t="s">
        <v>234</v>
      </c>
      <c r="G18" s="8" t="s">
        <v>8</v>
      </c>
      <c r="H18" s="8" t="s">
        <v>386</v>
      </c>
      <c r="I18" s="7" t="s">
        <v>5</v>
      </c>
      <c r="J18" s="40" t="s">
        <v>57</v>
      </c>
      <c r="K18" s="7">
        <v>2</v>
      </c>
      <c r="L18" s="7">
        <v>120</v>
      </c>
      <c r="M18" s="24"/>
      <c r="N18" s="24"/>
      <c r="O18" s="53">
        <f t="shared" ref="O18:O35" si="8">N18/(L18/K18)</f>
        <v>0</v>
      </c>
      <c r="P18" s="32"/>
      <c r="Q18" s="32"/>
      <c r="R18" s="56">
        <f t="shared" ref="R18:R35" si="9">Q18/(L18/K18)</f>
        <v>0</v>
      </c>
      <c r="S18" s="24">
        <v>0</v>
      </c>
      <c r="T18" s="30">
        <v>0</v>
      </c>
      <c r="U18" s="30">
        <f t="shared" ref="U18:U35" si="10">SUM(S18:T18)</f>
        <v>0</v>
      </c>
      <c r="V18" s="30"/>
      <c r="W18" s="30"/>
      <c r="X18" s="47">
        <f t="shared" ref="X18:X35" si="11">SUM(V18:W18)</f>
        <v>0</v>
      </c>
      <c r="Y18" s="31"/>
    </row>
    <row r="19" spans="1:28" ht="20.100000000000001" customHeight="1" x14ac:dyDescent="0.25">
      <c r="A19" s="7">
        <v>11</v>
      </c>
      <c r="B19" s="7" t="s">
        <v>380</v>
      </c>
      <c r="C19" s="7" t="s">
        <v>83</v>
      </c>
      <c r="D19" s="7" t="s">
        <v>252</v>
      </c>
      <c r="E19" s="8" t="s">
        <v>157</v>
      </c>
      <c r="F19" s="7" t="s">
        <v>179</v>
      </c>
      <c r="G19" s="8" t="s">
        <v>180</v>
      </c>
      <c r="H19" s="8" t="s">
        <v>350</v>
      </c>
      <c r="I19" s="7" t="s">
        <v>5</v>
      </c>
      <c r="J19" s="8" t="s">
        <v>56</v>
      </c>
      <c r="K19" s="7">
        <v>1.5</v>
      </c>
      <c r="L19" s="7">
        <v>90</v>
      </c>
      <c r="M19" s="24">
        <v>2295</v>
      </c>
      <c r="N19" s="30">
        <v>2520</v>
      </c>
      <c r="O19" s="53">
        <f t="shared" si="8"/>
        <v>42</v>
      </c>
      <c r="P19" s="54"/>
      <c r="Q19" s="55"/>
      <c r="R19" s="56">
        <f t="shared" si="9"/>
        <v>0</v>
      </c>
      <c r="S19" s="24">
        <v>10</v>
      </c>
      <c r="T19" s="24">
        <v>25</v>
      </c>
      <c r="U19" s="30">
        <f t="shared" si="10"/>
        <v>35</v>
      </c>
      <c r="V19" s="7"/>
      <c r="W19" s="7"/>
      <c r="X19" s="47">
        <f t="shared" si="11"/>
        <v>0</v>
      </c>
      <c r="Y19" s="77"/>
      <c r="AB19" s="43"/>
    </row>
    <row r="20" spans="1:28" ht="20.100000000000001" customHeight="1" x14ac:dyDescent="0.25">
      <c r="A20" s="9">
        <v>12</v>
      </c>
      <c r="B20" s="7" t="s">
        <v>380</v>
      </c>
      <c r="C20" s="9" t="s">
        <v>83</v>
      </c>
      <c r="D20" s="9" t="s">
        <v>252</v>
      </c>
      <c r="E20" s="10" t="s">
        <v>157</v>
      </c>
      <c r="F20" s="9" t="s">
        <v>179</v>
      </c>
      <c r="G20" s="10" t="s">
        <v>180</v>
      </c>
      <c r="H20" s="10" t="s">
        <v>349</v>
      </c>
      <c r="I20" s="9" t="s">
        <v>5</v>
      </c>
      <c r="J20" s="10" t="s">
        <v>56</v>
      </c>
      <c r="K20" s="9">
        <v>1.5</v>
      </c>
      <c r="L20" s="9">
        <v>90</v>
      </c>
      <c r="M20" s="24">
        <v>2295</v>
      </c>
      <c r="N20" s="30">
        <v>2900</v>
      </c>
      <c r="O20" s="53">
        <f t="shared" si="8"/>
        <v>48.333333333333336</v>
      </c>
      <c r="P20" s="54"/>
      <c r="Q20" s="55"/>
      <c r="R20" s="56">
        <f t="shared" si="9"/>
        <v>0</v>
      </c>
      <c r="S20" s="24">
        <v>0</v>
      </c>
      <c r="T20" s="24">
        <v>10</v>
      </c>
      <c r="U20" s="30">
        <f t="shared" si="10"/>
        <v>10</v>
      </c>
      <c r="V20" s="7"/>
      <c r="W20" s="7"/>
      <c r="X20" s="47">
        <f t="shared" si="11"/>
        <v>0</v>
      </c>
      <c r="Y20" s="78"/>
      <c r="AB20" s="43"/>
    </row>
    <row r="21" spans="1:28" ht="20.100000000000001" customHeight="1" x14ac:dyDescent="0.25">
      <c r="A21" s="7">
        <v>13</v>
      </c>
      <c r="B21" s="7" t="s">
        <v>380</v>
      </c>
      <c r="C21" s="9" t="s">
        <v>87</v>
      </c>
      <c r="D21" s="9" t="s">
        <v>252</v>
      </c>
      <c r="E21" s="10" t="s">
        <v>157</v>
      </c>
      <c r="F21" s="9" t="s">
        <v>179</v>
      </c>
      <c r="G21" s="10" t="s">
        <v>180</v>
      </c>
      <c r="H21" s="38" t="s">
        <v>351</v>
      </c>
      <c r="I21" s="39" t="s">
        <v>5</v>
      </c>
      <c r="J21" s="10" t="s">
        <v>56</v>
      </c>
      <c r="K21" s="39">
        <v>1.5</v>
      </c>
      <c r="L21" s="9">
        <v>90</v>
      </c>
      <c r="M21" s="24">
        <v>2295</v>
      </c>
      <c r="N21" s="30">
        <v>2520</v>
      </c>
      <c r="O21" s="53">
        <f t="shared" si="8"/>
        <v>42</v>
      </c>
      <c r="P21" s="54"/>
      <c r="Q21" s="55"/>
      <c r="R21" s="56">
        <f t="shared" si="9"/>
        <v>0</v>
      </c>
      <c r="S21" s="24">
        <v>17</v>
      </c>
      <c r="T21" s="24">
        <v>66</v>
      </c>
      <c r="U21" s="30">
        <f t="shared" si="10"/>
        <v>83</v>
      </c>
      <c r="V21" s="7"/>
      <c r="W21" s="7"/>
      <c r="X21" s="47">
        <f t="shared" si="11"/>
        <v>0</v>
      </c>
      <c r="Y21" s="77"/>
      <c r="AB21" s="43"/>
    </row>
    <row r="22" spans="1:28" ht="20.100000000000001" customHeight="1" x14ac:dyDescent="0.25">
      <c r="A22" s="9">
        <v>14</v>
      </c>
      <c r="B22" s="7" t="s">
        <v>380</v>
      </c>
      <c r="C22" s="9" t="s">
        <v>87</v>
      </c>
      <c r="D22" s="9" t="s">
        <v>252</v>
      </c>
      <c r="E22" s="10" t="s">
        <v>157</v>
      </c>
      <c r="F22" s="9" t="s">
        <v>179</v>
      </c>
      <c r="G22" s="10" t="s">
        <v>180</v>
      </c>
      <c r="H22" s="38" t="s">
        <v>352</v>
      </c>
      <c r="I22" s="39" t="s">
        <v>5</v>
      </c>
      <c r="J22" s="10" t="s">
        <v>56</v>
      </c>
      <c r="K22" s="39">
        <v>1.5</v>
      </c>
      <c r="L22" s="9">
        <v>90</v>
      </c>
      <c r="M22" s="24">
        <v>2295</v>
      </c>
      <c r="N22" s="30">
        <v>2900</v>
      </c>
      <c r="O22" s="53">
        <f t="shared" si="8"/>
        <v>48.333333333333336</v>
      </c>
      <c r="P22" s="54"/>
      <c r="Q22" s="55"/>
      <c r="R22" s="56">
        <f t="shared" si="9"/>
        <v>0</v>
      </c>
      <c r="S22" s="24">
        <v>0</v>
      </c>
      <c r="T22" s="24">
        <v>20</v>
      </c>
      <c r="U22" s="30">
        <f t="shared" si="10"/>
        <v>20</v>
      </c>
      <c r="V22" s="7"/>
      <c r="W22" s="7"/>
      <c r="X22" s="47">
        <f t="shared" si="11"/>
        <v>0</v>
      </c>
      <c r="Y22" s="78"/>
      <c r="AB22" s="43"/>
    </row>
    <row r="23" spans="1:28" ht="20.100000000000001" customHeight="1" x14ac:dyDescent="0.25">
      <c r="A23" s="7">
        <v>15</v>
      </c>
      <c r="B23" s="7" t="s">
        <v>380</v>
      </c>
      <c r="C23" s="9" t="s">
        <v>153</v>
      </c>
      <c r="D23" s="9" t="s">
        <v>255</v>
      </c>
      <c r="E23" s="10" t="s">
        <v>160</v>
      </c>
      <c r="F23" s="9" t="s">
        <v>211</v>
      </c>
      <c r="G23" s="10" t="s">
        <v>212</v>
      </c>
      <c r="H23" s="10" t="s">
        <v>468</v>
      </c>
      <c r="I23" s="25" t="s">
        <v>5</v>
      </c>
      <c r="J23" s="10" t="s">
        <v>57</v>
      </c>
      <c r="K23" s="9">
        <v>1.5</v>
      </c>
      <c r="L23" s="9">
        <v>90</v>
      </c>
      <c r="M23" s="24">
        <v>2295</v>
      </c>
      <c r="N23" s="30">
        <v>2900</v>
      </c>
      <c r="O23" s="53">
        <f t="shared" si="8"/>
        <v>48.333333333333336</v>
      </c>
      <c r="P23" s="54"/>
      <c r="Q23" s="55"/>
      <c r="R23" s="56">
        <f t="shared" si="9"/>
        <v>0</v>
      </c>
      <c r="S23" s="24">
        <v>0</v>
      </c>
      <c r="T23" s="24">
        <v>15</v>
      </c>
      <c r="U23" s="30">
        <f t="shared" si="10"/>
        <v>15</v>
      </c>
      <c r="V23" s="7"/>
      <c r="W23" s="7"/>
      <c r="X23" s="47">
        <f t="shared" si="11"/>
        <v>0</v>
      </c>
      <c r="Y23" s="74"/>
      <c r="AB23" s="43"/>
    </row>
    <row r="24" spans="1:28" ht="20.100000000000001" customHeight="1" x14ac:dyDescent="0.25">
      <c r="A24" s="9">
        <v>16</v>
      </c>
      <c r="B24" s="7" t="s">
        <v>380</v>
      </c>
      <c r="C24" s="9" t="s">
        <v>98</v>
      </c>
      <c r="D24" s="9" t="s">
        <v>255</v>
      </c>
      <c r="E24" s="10" t="s">
        <v>160</v>
      </c>
      <c r="F24" s="9" t="s">
        <v>211</v>
      </c>
      <c r="G24" s="10" t="s">
        <v>212</v>
      </c>
      <c r="H24" s="10" t="s">
        <v>353</v>
      </c>
      <c r="I24" s="25" t="s">
        <v>5</v>
      </c>
      <c r="J24" s="10" t="s">
        <v>57</v>
      </c>
      <c r="K24" s="7">
        <v>1.5</v>
      </c>
      <c r="L24" s="7">
        <v>90</v>
      </c>
      <c r="M24" s="24">
        <v>2295</v>
      </c>
      <c r="N24" s="30">
        <v>2520</v>
      </c>
      <c r="O24" s="53">
        <f t="shared" si="8"/>
        <v>42</v>
      </c>
      <c r="P24" s="54"/>
      <c r="Q24" s="55"/>
      <c r="R24" s="56">
        <f t="shared" si="9"/>
        <v>0</v>
      </c>
      <c r="S24" s="24">
        <v>10</v>
      </c>
      <c r="T24" s="24">
        <v>25</v>
      </c>
      <c r="U24" s="30">
        <f t="shared" si="10"/>
        <v>35</v>
      </c>
      <c r="V24" s="7"/>
      <c r="W24" s="7"/>
      <c r="X24" s="47">
        <f t="shared" si="11"/>
        <v>0</v>
      </c>
      <c r="Y24" s="77"/>
      <c r="AB24" s="43"/>
    </row>
    <row r="25" spans="1:28" ht="20.100000000000001" customHeight="1" x14ac:dyDescent="0.25">
      <c r="A25" s="7">
        <v>17</v>
      </c>
      <c r="B25" s="7" t="s">
        <v>380</v>
      </c>
      <c r="C25" s="9" t="s">
        <v>98</v>
      </c>
      <c r="D25" s="9" t="s">
        <v>255</v>
      </c>
      <c r="E25" s="10" t="s">
        <v>160</v>
      </c>
      <c r="F25" s="9" t="s">
        <v>211</v>
      </c>
      <c r="G25" s="10" t="s">
        <v>212</v>
      </c>
      <c r="H25" s="10" t="s">
        <v>354</v>
      </c>
      <c r="I25" s="25" t="s">
        <v>5</v>
      </c>
      <c r="J25" s="10" t="s">
        <v>57</v>
      </c>
      <c r="K25" s="7">
        <v>1.5</v>
      </c>
      <c r="L25" s="7">
        <v>90</v>
      </c>
      <c r="M25" s="24">
        <v>2295</v>
      </c>
      <c r="N25" s="30">
        <v>2900</v>
      </c>
      <c r="O25" s="53">
        <f t="shared" si="8"/>
        <v>48.333333333333336</v>
      </c>
      <c r="P25" s="54"/>
      <c r="Q25" s="55"/>
      <c r="R25" s="56">
        <f t="shared" si="9"/>
        <v>0</v>
      </c>
      <c r="S25" s="24">
        <v>0</v>
      </c>
      <c r="T25" s="24">
        <v>10</v>
      </c>
      <c r="U25" s="30">
        <f t="shared" si="10"/>
        <v>10</v>
      </c>
      <c r="V25" s="7"/>
      <c r="W25" s="7"/>
      <c r="X25" s="47">
        <f t="shared" si="11"/>
        <v>0</v>
      </c>
      <c r="Y25" s="78"/>
      <c r="AB25" s="43"/>
    </row>
    <row r="26" spans="1:28" ht="20.100000000000001" customHeight="1" x14ac:dyDescent="0.25">
      <c r="A26" s="9">
        <v>18</v>
      </c>
      <c r="B26" s="7" t="s">
        <v>380</v>
      </c>
      <c r="C26" s="9" t="s">
        <v>98</v>
      </c>
      <c r="D26" s="9" t="s">
        <v>255</v>
      </c>
      <c r="E26" s="10" t="s">
        <v>160</v>
      </c>
      <c r="F26" s="9" t="s">
        <v>211</v>
      </c>
      <c r="G26" s="10" t="s">
        <v>212</v>
      </c>
      <c r="H26" s="10" t="s">
        <v>328</v>
      </c>
      <c r="I26" s="25" t="s">
        <v>9</v>
      </c>
      <c r="J26" s="10" t="s">
        <v>57</v>
      </c>
      <c r="K26" s="9">
        <v>2</v>
      </c>
      <c r="L26" s="7">
        <v>90</v>
      </c>
      <c r="M26" s="24">
        <v>1530</v>
      </c>
      <c r="N26" s="30">
        <v>1800</v>
      </c>
      <c r="O26" s="53">
        <f t="shared" si="8"/>
        <v>40</v>
      </c>
      <c r="P26" s="54"/>
      <c r="Q26" s="55"/>
      <c r="R26" s="56">
        <f t="shared" si="9"/>
        <v>0</v>
      </c>
      <c r="S26" s="24">
        <v>0</v>
      </c>
      <c r="T26" s="24">
        <v>30</v>
      </c>
      <c r="U26" s="30">
        <f t="shared" si="10"/>
        <v>30</v>
      </c>
      <c r="V26" s="7"/>
      <c r="W26" s="7"/>
      <c r="X26" s="47">
        <f t="shared" si="11"/>
        <v>0</v>
      </c>
      <c r="Y26" s="77"/>
      <c r="AB26" s="43"/>
    </row>
    <row r="27" spans="1:28" ht="20.100000000000001" customHeight="1" x14ac:dyDescent="0.25">
      <c r="A27" s="7">
        <v>19</v>
      </c>
      <c r="B27" s="7" t="s">
        <v>380</v>
      </c>
      <c r="C27" s="9" t="s">
        <v>118</v>
      </c>
      <c r="D27" s="9" t="s">
        <v>255</v>
      </c>
      <c r="E27" s="10" t="s">
        <v>160</v>
      </c>
      <c r="F27" s="9" t="s">
        <v>217</v>
      </c>
      <c r="G27" s="10" t="s">
        <v>218</v>
      </c>
      <c r="H27" s="38" t="s">
        <v>355</v>
      </c>
      <c r="I27" s="41" t="s">
        <v>5</v>
      </c>
      <c r="J27" s="10" t="s">
        <v>57</v>
      </c>
      <c r="K27" s="39">
        <v>1.5</v>
      </c>
      <c r="L27" s="9">
        <v>90</v>
      </c>
      <c r="M27" s="24">
        <v>2295</v>
      </c>
      <c r="N27" s="30">
        <v>2520</v>
      </c>
      <c r="O27" s="53">
        <f t="shared" si="8"/>
        <v>42</v>
      </c>
      <c r="P27" s="54"/>
      <c r="Q27" s="55"/>
      <c r="R27" s="56">
        <f t="shared" si="9"/>
        <v>0</v>
      </c>
      <c r="S27" s="24">
        <v>10</v>
      </c>
      <c r="T27" s="24">
        <v>40</v>
      </c>
      <c r="U27" s="30">
        <f t="shared" si="10"/>
        <v>50</v>
      </c>
      <c r="V27" s="7"/>
      <c r="W27" s="7"/>
      <c r="X27" s="47">
        <f t="shared" si="11"/>
        <v>0</v>
      </c>
      <c r="Y27" s="79"/>
      <c r="AB27" s="43"/>
    </row>
    <row r="28" spans="1:28" ht="33" customHeight="1" x14ac:dyDescent="0.25">
      <c r="A28" s="9">
        <v>20</v>
      </c>
      <c r="B28" s="7" t="s">
        <v>380</v>
      </c>
      <c r="C28" s="9" t="s">
        <v>118</v>
      </c>
      <c r="D28" s="9" t="s">
        <v>255</v>
      </c>
      <c r="E28" s="10" t="s">
        <v>160</v>
      </c>
      <c r="F28" s="9" t="s">
        <v>217</v>
      </c>
      <c r="G28" s="10" t="s">
        <v>218</v>
      </c>
      <c r="H28" s="38" t="s">
        <v>356</v>
      </c>
      <c r="I28" s="41" t="s">
        <v>5</v>
      </c>
      <c r="J28" s="10" t="s">
        <v>57</v>
      </c>
      <c r="K28" s="39">
        <v>1.5</v>
      </c>
      <c r="L28" s="9">
        <v>90</v>
      </c>
      <c r="M28" s="24">
        <v>2295</v>
      </c>
      <c r="N28" s="30">
        <v>2900</v>
      </c>
      <c r="O28" s="53">
        <f t="shared" si="8"/>
        <v>48.333333333333336</v>
      </c>
      <c r="P28" s="54"/>
      <c r="Q28" s="55"/>
      <c r="R28" s="56">
        <f t="shared" si="9"/>
        <v>0</v>
      </c>
      <c r="S28" s="24">
        <v>0</v>
      </c>
      <c r="T28" s="24">
        <v>15</v>
      </c>
      <c r="U28" s="30">
        <f t="shared" si="10"/>
        <v>15</v>
      </c>
      <c r="V28" s="7"/>
      <c r="W28" s="7"/>
      <c r="X28" s="47">
        <f t="shared" si="11"/>
        <v>0</v>
      </c>
      <c r="Y28" s="78"/>
      <c r="AB28" s="43"/>
    </row>
    <row r="29" spans="1:28" ht="20.100000000000001" customHeight="1" x14ac:dyDescent="0.25">
      <c r="A29" s="7">
        <v>21</v>
      </c>
      <c r="B29" s="7" t="s">
        <v>380</v>
      </c>
      <c r="C29" s="9" t="s">
        <v>128</v>
      </c>
      <c r="D29" s="9" t="s">
        <v>255</v>
      </c>
      <c r="E29" s="10" t="s">
        <v>160</v>
      </c>
      <c r="F29" s="9" t="s">
        <v>211</v>
      </c>
      <c r="G29" s="10" t="s">
        <v>212</v>
      </c>
      <c r="H29" s="8" t="s">
        <v>10</v>
      </c>
      <c r="I29" s="26" t="s">
        <v>5</v>
      </c>
      <c r="J29" s="10" t="s">
        <v>57</v>
      </c>
      <c r="K29" s="7">
        <v>1.5</v>
      </c>
      <c r="L29" s="7">
        <v>90</v>
      </c>
      <c r="M29" s="24">
        <v>2295</v>
      </c>
      <c r="N29" s="30">
        <v>2520</v>
      </c>
      <c r="O29" s="53">
        <f t="shared" si="8"/>
        <v>42</v>
      </c>
      <c r="P29" s="54"/>
      <c r="Q29" s="55"/>
      <c r="R29" s="56">
        <f t="shared" si="9"/>
        <v>0</v>
      </c>
      <c r="S29" s="24">
        <v>10</v>
      </c>
      <c r="T29" s="24">
        <v>25</v>
      </c>
      <c r="U29" s="30">
        <f t="shared" si="10"/>
        <v>35</v>
      </c>
      <c r="V29" s="7"/>
      <c r="W29" s="7"/>
      <c r="X29" s="47">
        <f t="shared" si="11"/>
        <v>0</v>
      </c>
      <c r="Y29" s="72"/>
      <c r="AB29" s="43"/>
    </row>
    <row r="30" spans="1:28" ht="19.5" customHeight="1" x14ac:dyDescent="0.25">
      <c r="A30" s="9">
        <v>22</v>
      </c>
      <c r="B30" s="7" t="s">
        <v>380</v>
      </c>
      <c r="C30" s="9" t="s">
        <v>365</v>
      </c>
      <c r="D30" s="9" t="s">
        <v>252</v>
      </c>
      <c r="E30" s="10" t="s">
        <v>157</v>
      </c>
      <c r="F30" s="9" t="s">
        <v>179</v>
      </c>
      <c r="G30" s="10" t="s">
        <v>180</v>
      </c>
      <c r="H30" s="10" t="s">
        <v>466</v>
      </c>
      <c r="I30" s="25" t="s">
        <v>5</v>
      </c>
      <c r="J30" s="10" t="s">
        <v>56</v>
      </c>
      <c r="K30" s="9">
        <v>1.5</v>
      </c>
      <c r="L30" s="9">
        <v>90</v>
      </c>
      <c r="M30" s="24">
        <v>2295</v>
      </c>
      <c r="N30" s="30">
        <v>2520</v>
      </c>
      <c r="O30" s="53">
        <f t="shared" si="8"/>
        <v>42</v>
      </c>
      <c r="P30" s="54"/>
      <c r="Q30" s="55"/>
      <c r="R30" s="56">
        <f t="shared" si="9"/>
        <v>0</v>
      </c>
      <c r="S30" s="24">
        <v>10</v>
      </c>
      <c r="T30" s="24">
        <v>25</v>
      </c>
      <c r="U30" s="30">
        <f t="shared" si="10"/>
        <v>35</v>
      </c>
      <c r="V30" s="7"/>
      <c r="W30" s="7"/>
      <c r="X30" s="47">
        <f t="shared" si="11"/>
        <v>0</v>
      </c>
      <c r="Y30" s="78"/>
      <c r="AB30" s="43"/>
    </row>
    <row r="31" spans="1:28" ht="20.100000000000001" customHeight="1" x14ac:dyDescent="0.25">
      <c r="A31" s="7">
        <v>23</v>
      </c>
      <c r="B31" s="7" t="s">
        <v>380</v>
      </c>
      <c r="C31" s="9" t="s">
        <v>365</v>
      </c>
      <c r="D31" s="9" t="s">
        <v>252</v>
      </c>
      <c r="E31" s="10" t="s">
        <v>157</v>
      </c>
      <c r="F31" s="9" t="s">
        <v>179</v>
      </c>
      <c r="G31" s="10" t="s">
        <v>180</v>
      </c>
      <c r="H31" s="10" t="s">
        <v>466</v>
      </c>
      <c r="I31" s="25" t="s">
        <v>9</v>
      </c>
      <c r="J31" s="10" t="s">
        <v>56</v>
      </c>
      <c r="K31" s="9">
        <v>2</v>
      </c>
      <c r="L31" s="9">
        <v>90</v>
      </c>
      <c r="M31" s="24"/>
      <c r="N31" s="30"/>
      <c r="O31" s="53">
        <f t="shared" si="8"/>
        <v>0</v>
      </c>
      <c r="P31" s="54"/>
      <c r="Q31" s="55"/>
      <c r="R31" s="56">
        <f t="shared" si="9"/>
        <v>0</v>
      </c>
      <c r="S31" s="24"/>
      <c r="T31" s="24"/>
      <c r="U31" s="30">
        <f t="shared" si="10"/>
        <v>0</v>
      </c>
      <c r="V31" s="7"/>
      <c r="W31" s="7"/>
      <c r="X31" s="47">
        <f t="shared" si="11"/>
        <v>0</v>
      </c>
      <c r="Y31" s="24"/>
      <c r="AB31" s="43"/>
    </row>
    <row r="32" spans="1:28" ht="21.75" customHeight="1" x14ac:dyDescent="0.25">
      <c r="A32" s="9">
        <v>24</v>
      </c>
      <c r="B32" s="7" t="s">
        <v>380</v>
      </c>
      <c r="C32" s="9" t="s">
        <v>365</v>
      </c>
      <c r="D32" s="9" t="s">
        <v>252</v>
      </c>
      <c r="E32" s="10" t="s">
        <v>157</v>
      </c>
      <c r="F32" s="9" t="s">
        <v>179</v>
      </c>
      <c r="G32" s="10" t="s">
        <v>180</v>
      </c>
      <c r="H32" s="10" t="s">
        <v>467</v>
      </c>
      <c r="I32" s="25" t="s">
        <v>5</v>
      </c>
      <c r="J32" s="10" t="s">
        <v>56</v>
      </c>
      <c r="K32" s="9">
        <v>1.5</v>
      </c>
      <c r="L32" s="9">
        <v>90</v>
      </c>
      <c r="M32" s="24">
        <v>2295</v>
      </c>
      <c r="N32" s="30">
        <v>2900</v>
      </c>
      <c r="O32" s="53">
        <f t="shared" si="8"/>
        <v>48.333333333333336</v>
      </c>
      <c r="P32" s="54"/>
      <c r="Q32" s="55"/>
      <c r="R32" s="56">
        <f t="shared" si="9"/>
        <v>0</v>
      </c>
      <c r="S32" s="24">
        <v>0</v>
      </c>
      <c r="T32" s="24">
        <v>10</v>
      </c>
      <c r="U32" s="30">
        <f t="shared" si="10"/>
        <v>10</v>
      </c>
      <c r="V32" s="7"/>
      <c r="W32" s="7"/>
      <c r="X32" s="47">
        <f t="shared" si="11"/>
        <v>0</v>
      </c>
      <c r="Y32" s="80"/>
      <c r="AB32" s="43"/>
    </row>
    <row r="33" spans="1:35" ht="20.100000000000001" customHeight="1" x14ac:dyDescent="0.25">
      <c r="A33" s="7">
        <v>25</v>
      </c>
      <c r="B33" s="7" t="s">
        <v>380</v>
      </c>
      <c r="C33" s="9" t="s">
        <v>142</v>
      </c>
      <c r="D33" s="9" t="s">
        <v>255</v>
      </c>
      <c r="E33" s="10" t="s">
        <v>160</v>
      </c>
      <c r="F33" s="9" t="s">
        <v>215</v>
      </c>
      <c r="G33" s="10" t="s">
        <v>216</v>
      </c>
      <c r="H33" s="10" t="s">
        <v>12</v>
      </c>
      <c r="I33" s="25" t="s">
        <v>5</v>
      </c>
      <c r="J33" s="10" t="s">
        <v>57</v>
      </c>
      <c r="K33" s="9">
        <v>1.5</v>
      </c>
      <c r="L33" s="9">
        <v>90</v>
      </c>
      <c r="M33" s="24">
        <v>2295</v>
      </c>
      <c r="N33" s="30">
        <v>2520</v>
      </c>
      <c r="O33" s="53">
        <f t="shared" si="8"/>
        <v>42</v>
      </c>
      <c r="P33" s="54"/>
      <c r="Q33" s="55"/>
      <c r="R33" s="56">
        <f t="shared" si="9"/>
        <v>0</v>
      </c>
      <c r="S33" s="24">
        <v>10</v>
      </c>
      <c r="T33" s="24">
        <v>40</v>
      </c>
      <c r="U33" s="30">
        <f t="shared" si="10"/>
        <v>50</v>
      </c>
      <c r="V33" s="7"/>
      <c r="W33" s="7"/>
      <c r="X33" s="47">
        <f t="shared" si="11"/>
        <v>0</v>
      </c>
      <c r="Y33" s="24"/>
      <c r="AB33" s="43"/>
    </row>
    <row r="34" spans="1:35" ht="20.100000000000001" customHeight="1" x14ac:dyDescent="0.25">
      <c r="A34" s="9">
        <v>26</v>
      </c>
      <c r="B34" s="7" t="s">
        <v>380</v>
      </c>
      <c r="C34" s="39" t="s">
        <v>151</v>
      </c>
      <c r="D34" s="39" t="s">
        <v>255</v>
      </c>
      <c r="E34" s="38" t="s">
        <v>160</v>
      </c>
      <c r="F34" s="39" t="s">
        <v>215</v>
      </c>
      <c r="G34" s="38" t="s">
        <v>216</v>
      </c>
      <c r="H34" s="38" t="s">
        <v>329</v>
      </c>
      <c r="I34" s="41" t="s">
        <v>11</v>
      </c>
      <c r="J34" s="10" t="s">
        <v>57</v>
      </c>
      <c r="K34" s="39">
        <v>2</v>
      </c>
      <c r="L34" s="9">
        <v>120</v>
      </c>
      <c r="M34" s="24">
        <v>2295</v>
      </c>
      <c r="N34" s="30">
        <v>2520</v>
      </c>
      <c r="O34" s="53">
        <f t="shared" si="8"/>
        <v>42</v>
      </c>
      <c r="P34" s="54"/>
      <c r="Q34" s="55"/>
      <c r="R34" s="56">
        <f t="shared" si="9"/>
        <v>0</v>
      </c>
      <c r="S34" s="24">
        <v>0</v>
      </c>
      <c r="T34" s="24">
        <v>30</v>
      </c>
      <c r="U34" s="30">
        <f t="shared" si="10"/>
        <v>30</v>
      </c>
      <c r="V34" s="7"/>
      <c r="W34" s="7"/>
      <c r="X34" s="47">
        <f t="shared" si="11"/>
        <v>0</v>
      </c>
      <c r="Y34" s="24"/>
      <c r="AB34" s="43"/>
    </row>
    <row r="35" spans="1:35" s="6" customFormat="1" ht="20.100000000000001" customHeight="1" x14ac:dyDescent="0.25">
      <c r="A35" s="7">
        <v>27</v>
      </c>
      <c r="B35" s="7" t="s">
        <v>380</v>
      </c>
      <c r="C35" s="9" t="s">
        <v>149</v>
      </c>
      <c r="D35" s="9" t="s">
        <v>255</v>
      </c>
      <c r="E35" s="10" t="s">
        <v>160</v>
      </c>
      <c r="F35" s="9" t="s">
        <v>238</v>
      </c>
      <c r="G35" s="10" t="s">
        <v>251</v>
      </c>
      <c r="H35" s="10" t="s">
        <v>13</v>
      </c>
      <c r="I35" s="25" t="s">
        <v>5</v>
      </c>
      <c r="J35" s="10" t="s">
        <v>57</v>
      </c>
      <c r="K35" s="9">
        <v>1.5</v>
      </c>
      <c r="L35" s="9">
        <v>90</v>
      </c>
      <c r="M35" s="24">
        <v>2295</v>
      </c>
      <c r="N35" s="30">
        <v>2520</v>
      </c>
      <c r="O35" s="53">
        <f t="shared" si="8"/>
        <v>42</v>
      </c>
      <c r="P35" s="54"/>
      <c r="Q35" s="55"/>
      <c r="R35" s="56">
        <f t="shared" si="9"/>
        <v>0</v>
      </c>
      <c r="S35" s="24">
        <v>10</v>
      </c>
      <c r="T35" s="24">
        <v>40</v>
      </c>
      <c r="U35" s="30">
        <f t="shared" si="10"/>
        <v>50</v>
      </c>
      <c r="V35" s="7"/>
      <c r="W35" s="7"/>
      <c r="X35" s="47">
        <f t="shared" si="11"/>
        <v>0</v>
      </c>
      <c r="Y35" s="24"/>
      <c r="AB35" s="4"/>
      <c r="AI35" s="5"/>
    </row>
    <row r="36" spans="1:35" s="4" customFormat="1" ht="20.100000000000001" customHeight="1" x14ac:dyDescent="0.25">
      <c r="A36" s="95" t="s">
        <v>279</v>
      </c>
      <c r="B36" s="96"/>
      <c r="C36" s="96"/>
      <c r="D36" s="96"/>
      <c r="E36" s="96"/>
      <c r="F36" s="96"/>
      <c r="G36" s="96"/>
      <c r="H36" s="96"/>
      <c r="I36" s="96"/>
      <c r="J36" s="69"/>
      <c r="K36" s="69"/>
      <c r="L36" s="69"/>
      <c r="M36" s="49"/>
      <c r="N36" s="49"/>
      <c r="O36" s="49"/>
      <c r="P36" s="50"/>
      <c r="Q36" s="50"/>
      <c r="R36" s="57"/>
      <c r="S36" s="52">
        <f t="shared" ref="S36:U36" si="12">SUM(S37:S50)</f>
        <v>68</v>
      </c>
      <c r="T36" s="52">
        <f t="shared" si="12"/>
        <v>36</v>
      </c>
      <c r="U36" s="52">
        <f t="shared" si="12"/>
        <v>104</v>
      </c>
      <c r="V36" s="52">
        <f>SUM(V37:V50)</f>
        <v>0</v>
      </c>
      <c r="W36" s="52">
        <f t="shared" ref="W36:X36" si="13">SUM(W37:W50)</f>
        <v>0</v>
      </c>
      <c r="X36" s="52">
        <f t="shared" si="13"/>
        <v>0</v>
      </c>
      <c r="Y36" s="30"/>
    </row>
    <row r="37" spans="1:35" s="6" customFormat="1" ht="19.5" customHeight="1" x14ac:dyDescent="0.25">
      <c r="A37" s="7">
        <v>28</v>
      </c>
      <c r="B37" s="7" t="s">
        <v>310</v>
      </c>
      <c r="C37" s="9" t="s">
        <v>69</v>
      </c>
      <c r="D37" s="9" t="s">
        <v>253</v>
      </c>
      <c r="E37" s="10" t="s">
        <v>158</v>
      </c>
      <c r="F37" s="9" t="s">
        <v>171</v>
      </c>
      <c r="G37" s="10" t="s">
        <v>239</v>
      </c>
      <c r="H37" s="10" t="s">
        <v>330</v>
      </c>
      <c r="I37" s="25" t="s">
        <v>5</v>
      </c>
      <c r="J37" s="10" t="s">
        <v>61</v>
      </c>
      <c r="K37" s="9">
        <v>2</v>
      </c>
      <c r="L37" s="9">
        <v>120</v>
      </c>
      <c r="M37" s="24">
        <v>3284</v>
      </c>
      <c r="N37" s="30">
        <v>3284</v>
      </c>
      <c r="O37" s="53">
        <f t="shared" ref="O37:O50" si="14">N37/(L37/K37)</f>
        <v>54.733333333333334</v>
      </c>
      <c r="P37" s="54"/>
      <c r="Q37" s="55"/>
      <c r="R37" s="56">
        <f t="shared" ref="R37:R50" si="15">Q37/(L37/K37)</f>
        <v>0</v>
      </c>
      <c r="S37" s="24">
        <v>6</v>
      </c>
      <c r="T37" s="24">
        <v>6</v>
      </c>
      <c r="U37" s="30">
        <f t="shared" ref="U37:U50" si="16">SUM(S37:T37)</f>
        <v>12</v>
      </c>
      <c r="V37" s="7"/>
      <c r="W37" s="7"/>
      <c r="X37" s="47">
        <f t="shared" ref="X37:X50" si="17">SUM(V37:W37)</f>
        <v>0</v>
      </c>
      <c r="Y37" s="24"/>
    </row>
    <row r="38" spans="1:35" s="6" customFormat="1" ht="20.100000000000001" customHeight="1" x14ac:dyDescent="0.25">
      <c r="A38" s="7">
        <v>29</v>
      </c>
      <c r="B38" s="7" t="s">
        <v>310</v>
      </c>
      <c r="C38" s="9" t="s">
        <v>69</v>
      </c>
      <c r="D38" s="9" t="s">
        <v>253</v>
      </c>
      <c r="E38" s="10" t="s">
        <v>158</v>
      </c>
      <c r="F38" s="9" t="s">
        <v>171</v>
      </c>
      <c r="G38" s="10" t="s">
        <v>239</v>
      </c>
      <c r="H38" s="10" t="s">
        <v>451</v>
      </c>
      <c r="I38" s="25" t="s">
        <v>5</v>
      </c>
      <c r="J38" s="10" t="s">
        <v>61</v>
      </c>
      <c r="K38" s="9">
        <v>2</v>
      </c>
      <c r="L38" s="9">
        <v>120</v>
      </c>
      <c r="M38" s="24"/>
      <c r="N38" s="30"/>
      <c r="O38" s="53">
        <f t="shared" si="14"/>
        <v>0</v>
      </c>
      <c r="P38" s="54"/>
      <c r="Q38" s="55"/>
      <c r="R38" s="56">
        <f t="shared" si="15"/>
        <v>0</v>
      </c>
      <c r="S38" s="24"/>
      <c r="T38" s="24"/>
      <c r="U38" s="30">
        <f t="shared" si="16"/>
        <v>0</v>
      </c>
      <c r="V38" s="7"/>
      <c r="W38" s="7"/>
      <c r="X38" s="47">
        <f t="shared" si="17"/>
        <v>0</v>
      </c>
      <c r="Y38" s="24"/>
    </row>
    <row r="39" spans="1:35" ht="20.100000000000001" customHeight="1" x14ac:dyDescent="0.25">
      <c r="A39" s="7">
        <v>30</v>
      </c>
      <c r="B39" s="7" t="s">
        <v>310</v>
      </c>
      <c r="C39" s="9" t="s">
        <v>79</v>
      </c>
      <c r="D39" s="9" t="s">
        <v>253</v>
      </c>
      <c r="E39" s="10" t="s">
        <v>158</v>
      </c>
      <c r="F39" s="9" t="s">
        <v>182</v>
      </c>
      <c r="G39" s="10" t="s">
        <v>183</v>
      </c>
      <c r="H39" s="10" t="s">
        <v>449</v>
      </c>
      <c r="I39" s="25" t="s">
        <v>5</v>
      </c>
      <c r="J39" s="10" t="s">
        <v>61</v>
      </c>
      <c r="K39" s="9">
        <v>2</v>
      </c>
      <c r="L39" s="9">
        <v>120</v>
      </c>
      <c r="M39" s="24">
        <v>2916</v>
      </c>
      <c r="N39" s="30">
        <v>2916</v>
      </c>
      <c r="O39" s="53">
        <f t="shared" si="14"/>
        <v>48.6</v>
      </c>
      <c r="P39" s="54"/>
      <c r="Q39" s="55"/>
      <c r="R39" s="56">
        <f t="shared" si="15"/>
        <v>0</v>
      </c>
      <c r="S39" s="24">
        <v>10</v>
      </c>
      <c r="T39" s="24">
        <v>4</v>
      </c>
      <c r="U39" s="30">
        <f t="shared" si="16"/>
        <v>14</v>
      </c>
      <c r="V39" s="7"/>
      <c r="W39" s="7"/>
      <c r="X39" s="47">
        <f t="shared" si="17"/>
        <v>0</v>
      </c>
      <c r="Y39" s="24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t="20.100000000000001" customHeight="1" x14ac:dyDescent="0.25">
      <c r="A40" s="7">
        <v>31</v>
      </c>
      <c r="B40" s="7" t="s">
        <v>310</v>
      </c>
      <c r="C40" s="9" t="s">
        <v>450</v>
      </c>
      <c r="D40" s="9" t="s">
        <v>253</v>
      </c>
      <c r="E40" s="10" t="s">
        <v>158</v>
      </c>
      <c r="F40" s="9" t="s">
        <v>208</v>
      </c>
      <c r="G40" s="10" t="s">
        <v>209</v>
      </c>
      <c r="H40" s="10" t="s">
        <v>480</v>
      </c>
      <c r="I40" s="25" t="s">
        <v>5</v>
      </c>
      <c r="J40" s="10" t="s">
        <v>61</v>
      </c>
      <c r="K40" s="9">
        <v>2</v>
      </c>
      <c r="L40" s="9">
        <v>120</v>
      </c>
      <c r="M40" s="24">
        <v>2916</v>
      </c>
      <c r="N40" s="30">
        <v>2916</v>
      </c>
      <c r="O40" s="53">
        <f t="shared" si="14"/>
        <v>48.6</v>
      </c>
      <c r="P40" s="54"/>
      <c r="Q40" s="55"/>
      <c r="R40" s="56">
        <f t="shared" si="15"/>
        <v>0</v>
      </c>
      <c r="S40" s="24">
        <v>11</v>
      </c>
      <c r="T40" s="24">
        <v>3</v>
      </c>
      <c r="U40" s="30">
        <f t="shared" si="16"/>
        <v>14</v>
      </c>
      <c r="V40" s="7"/>
      <c r="W40" s="7"/>
      <c r="X40" s="47">
        <f t="shared" si="17"/>
        <v>0</v>
      </c>
      <c r="Y40" s="24"/>
    </row>
    <row r="41" spans="1:35" ht="18.75" customHeight="1" x14ac:dyDescent="0.25">
      <c r="A41" s="7">
        <v>32</v>
      </c>
      <c r="B41" s="7" t="s">
        <v>310</v>
      </c>
      <c r="C41" s="9" t="s">
        <v>291</v>
      </c>
      <c r="D41" s="9" t="s">
        <v>253</v>
      </c>
      <c r="E41" s="10" t="s">
        <v>158</v>
      </c>
      <c r="F41" s="9" t="s">
        <v>293</v>
      </c>
      <c r="G41" s="10" t="s">
        <v>292</v>
      </c>
      <c r="H41" s="10" t="s">
        <v>292</v>
      </c>
      <c r="I41" s="25" t="s">
        <v>5</v>
      </c>
      <c r="J41" s="10" t="s">
        <v>61</v>
      </c>
      <c r="K41" s="9">
        <v>2</v>
      </c>
      <c r="L41" s="9">
        <v>120</v>
      </c>
      <c r="M41" s="24">
        <v>3284</v>
      </c>
      <c r="N41" s="30">
        <v>3284</v>
      </c>
      <c r="O41" s="53">
        <f t="shared" si="14"/>
        <v>54.733333333333334</v>
      </c>
      <c r="P41" s="54"/>
      <c r="Q41" s="55"/>
      <c r="R41" s="56">
        <f t="shared" si="15"/>
        <v>0</v>
      </c>
      <c r="S41" s="24">
        <v>4</v>
      </c>
      <c r="T41" s="24">
        <v>4</v>
      </c>
      <c r="U41" s="30">
        <f t="shared" si="16"/>
        <v>8</v>
      </c>
      <c r="V41" s="7"/>
      <c r="W41" s="7"/>
      <c r="X41" s="47">
        <f t="shared" si="17"/>
        <v>0</v>
      </c>
      <c r="Y41" s="24"/>
    </row>
    <row r="42" spans="1:35" ht="20.100000000000001" customHeight="1" x14ac:dyDescent="0.25">
      <c r="A42" s="7">
        <v>33</v>
      </c>
      <c r="B42" s="7" t="s">
        <v>310</v>
      </c>
      <c r="C42" s="7" t="s">
        <v>121</v>
      </c>
      <c r="D42" s="7" t="s">
        <v>253</v>
      </c>
      <c r="E42" s="8" t="s">
        <v>158</v>
      </c>
      <c r="F42" s="7" t="s">
        <v>171</v>
      </c>
      <c r="G42" s="8" t="s">
        <v>239</v>
      </c>
      <c r="H42" s="8" t="s">
        <v>453</v>
      </c>
      <c r="I42" s="26" t="s">
        <v>5</v>
      </c>
      <c r="J42" s="8" t="s">
        <v>61</v>
      </c>
      <c r="K42" s="7">
        <v>2</v>
      </c>
      <c r="L42" s="7">
        <v>120</v>
      </c>
      <c r="M42" s="24"/>
      <c r="N42" s="30"/>
      <c r="O42" s="53">
        <f t="shared" si="14"/>
        <v>0</v>
      </c>
      <c r="P42" s="54"/>
      <c r="Q42" s="55"/>
      <c r="R42" s="56">
        <f t="shared" si="15"/>
        <v>0</v>
      </c>
      <c r="S42" s="24"/>
      <c r="T42" s="24"/>
      <c r="U42" s="30">
        <f t="shared" si="16"/>
        <v>0</v>
      </c>
      <c r="V42" s="7"/>
      <c r="W42" s="7"/>
      <c r="X42" s="47">
        <f t="shared" si="17"/>
        <v>0</v>
      </c>
      <c r="Y42" s="24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20.100000000000001" customHeight="1" x14ac:dyDescent="0.25">
      <c r="A43" s="7">
        <v>34</v>
      </c>
      <c r="B43" s="7" t="s">
        <v>310</v>
      </c>
      <c r="C43" s="7" t="s">
        <v>121</v>
      </c>
      <c r="D43" s="7" t="s">
        <v>253</v>
      </c>
      <c r="E43" s="8" t="s">
        <v>158</v>
      </c>
      <c r="F43" s="7" t="s">
        <v>171</v>
      </c>
      <c r="G43" s="8" t="s">
        <v>239</v>
      </c>
      <c r="H43" s="8" t="s">
        <v>452</v>
      </c>
      <c r="I43" s="26" t="s">
        <v>5</v>
      </c>
      <c r="J43" s="8" t="s">
        <v>61</v>
      </c>
      <c r="K43" s="7">
        <v>2</v>
      </c>
      <c r="L43" s="7">
        <v>120</v>
      </c>
      <c r="M43" s="24">
        <v>3284</v>
      </c>
      <c r="N43" s="30">
        <v>3284</v>
      </c>
      <c r="O43" s="53">
        <f t="shared" si="14"/>
        <v>54.733333333333334</v>
      </c>
      <c r="P43" s="54"/>
      <c r="Q43" s="55"/>
      <c r="R43" s="56">
        <f t="shared" si="15"/>
        <v>0</v>
      </c>
      <c r="S43" s="24">
        <v>5</v>
      </c>
      <c r="T43" s="24">
        <v>4</v>
      </c>
      <c r="U43" s="30">
        <f t="shared" si="16"/>
        <v>9</v>
      </c>
      <c r="V43" s="7"/>
      <c r="W43" s="7"/>
      <c r="X43" s="47">
        <f t="shared" si="17"/>
        <v>0</v>
      </c>
      <c r="Y43" s="24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s="6" customFormat="1" ht="20.100000000000001" customHeight="1" x14ac:dyDescent="0.25">
      <c r="A44" s="7">
        <v>35</v>
      </c>
      <c r="B44" s="7" t="s">
        <v>310</v>
      </c>
      <c r="C44" s="9" t="s">
        <v>122</v>
      </c>
      <c r="D44" s="9" t="s">
        <v>253</v>
      </c>
      <c r="E44" s="10" t="s">
        <v>158</v>
      </c>
      <c r="F44" s="9" t="s">
        <v>182</v>
      </c>
      <c r="G44" s="10" t="s">
        <v>183</v>
      </c>
      <c r="H44" s="10" t="s">
        <v>14</v>
      </c>
      <c r="I44" s="25" t="s">
        <v>5</v>
      </c>
      <c r="J44" s="10" t="s">
        <v>61</v>
      </c>
      <c r="K44" s="9">
        <v>2</v>
      </c>
      <c r="L44" s="9">
        <v>120</v>
      </c>
      <c r="M44" s="24">
        <v>2916</v>
      </c>
      <c r="N44" s="30">
        <v>2916</v>
      </c>
      <c r="O44" s="53">
        <f t="shared" si="14"/>
        <v>48.6</v>
      </c>
      <c r="P44" s="54"/>
      <c r="Q44" s="55"/>
      <c r="R44" s="56">
        <f t="shared" si="15"/>
        <v>0</v>
      </c>
      <c r="S44" s="24">
        <v>12</v>
      </c>
      <c r="T44" s="24">
        <v>2</v>
      </c>
      <c r="U44" s="30">
        <f t="shared" si="16"/>
        <v>14</v>
      </c>
      <c r="V44" s="7"/>
      <c r="W44" s="7"/>
      <c r="X44" s="47">
        <f t="shared" si="17"/>
        <v>0</v>
      </c>
      <c r="Y44" s="24"/>
    </row>
    <row r="45" spans="1:35" s="6" customFormat="1" ht="20.100000000000001" customHeight="1" x14ac:dyDescent="0.25">
      <c r="A45" s="7">
        <v>36</v>
      </c>
      <c r="B45" s="7" t="s">
        <v>310</v>
      </c>
      <c r="C45" s="7" t="s">
        <v>276</v>
      </c>
      <c r="D45" s="7" t="s">
        <v>253</v>
      </c>
      <c r="E45" s="8" t="s">
        <v>158</v>
      </c>
      <c r="F45" s="7" t="s">
        <v>171</v>
      </c>
      <c r="G45" s="8" t="s">
        <v>239</v>
      </c>
      <c r="H45" s="8" t="s">
        <v>385</v>
      </c>
      <c r="I45" s="26" t="s">
        <v>5</v>
      </c>
      <c r="J45" s="8" t="s">
        <v>61</v>
      </c>
      <c r="K45" s="7">
        <v>2</v>
      </c>
      <c r="L45" s="7">
        <v>120</v>
      </c>
      <c r="M45" s="24"/>
      <c r="N45" s="30"/>
      <c r="O45" s="53">
        <f t="shared" si="14"/>
        <v>0</v>
      </c>
      <c r="P45" s="54"/>
      <c r="Q45" s="55"/>
      <c r="R45" s="56">
        <f t="shared" si="15"/>
        <v>0</v>
      </c>
      <c r="S45" s="24"/>
      <c r="T45" s="24"/>
      <c r="U45" s="30">
        <f t="shared" si="16"/>
        <v>0</v>
      </c>
      <c r="V45" s="7"/>
      <c r="W45" s="7"/>
      <c r="X45" s="47">
        <f t="shared" si="17"/>
        <v>0</v>
      </c>
      <c r="Y45" s="24"/>
    </row>
    <row r="46" spans="1:35" s="6" customFormat="1" ht="20.100000000000001" customHeight="1" x14ac:dyDescent="0.25">
      <c r="A46" s="7">
        <v>37</v>
      </c>
      <c r="B46" s="7" t="s">
        <v>310</v>
      </c>
      <c r="C46" s="9" t="s">
        <v>132</v>
      </c>
      <c r="D46" s="9" t="s">
        <v>253</v>
      </c>
      <c r="E46" s="10" t="s">
        <v>158</v>
      </c>
      <c r="F46" s="9" t="s">
        <v>182</v>
      </c>
      <c r="G46" s="10" t="s">
        <v>183</v>
      </c>
      <c r="H46" s="10" t="s">
        <v>474</v>
      </c>
      <c r="I46" s="25" t="s">
        <v>5</v>
      </c>
      <c r="J46" s="10" t="s">
        <v>61</v>
      </c>
      <c r="K46" s="9">
        <v>2</v>
      </c>
      <c r="L46" s="9">
        <v>120</v>
      </c>
      <c r="M46" s="24"/>
      <c r="N46" s="30"/>
      <c r="O46" s="53">
        <f t="shared" si="14"/>
        <v>0</v>
      </c>
      <c r="P46" s="54"/>
      <c r="Q46" s="55"/>
      <c r="R46" s="56">
        <f t="shared" si="15"/>
        <v>0</v>
      </c>
      <c r="S46" s="24"/>
      <c r="T46" s="24"/>
      <c r="U46" s="30">
        <f t="shared" si="16"/>
        <v>0</v>
      </c>
      <c r="V46" s="7"/>
      <c r="W46" s="7"/>
      <c r="X46" s="47">
        <f t="shared" si="17"/>
        <v>0</v>
      </c>
      <c r="Y46" s="24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s="6" customFormat="1" ht="29.25" customHeight="1" x14ac:dyDescent="0.25">
      <c r="A47" s="7">
        <v>38</v>
      </c>
      <c r="B47" s="7" t="s">
        <v>310</v>
      </c>
      <c r="C47" s="9" t="s">
        <v>132</v>
      </c>
      <c r="D47" s="9" t="s">
        <v>253</v>
      </c>
      <c r="E47" s="10" t="s">
        <v>158</v>
      </c>
      <c r="F47" s="9" t="s">
        <v>182</v>
      </c>
      <c r="G47" s="10" t="s">
        <v>183</v>
      </c>
      <c r="H47" s="10" t="s">
        <v>475</v>
      </c>
      <c r="I47" s="25" t="s">
        <v>5</v>
      </c>
      <c r="J47" s="10" t="s">
        <v>61</v>
      </c>
      <c r="K47" s="9">
        <v>2</v>
      </c>
      <c r="L47" s="9">
        <v>120</v>
      </c>
      <c r="M47" s="24"/>
      <c r="N47" s="30"/>
      <c r="O47" s="53">
        <f t="shared" si="14"/>
        <v>0</v>
      </c>
      <c r="P47" s="54"/>
      <c r="Q47" s="55"/>
      <c r="R47" s="56">
        <f t="shared" si="15"/>
        <v>0</v>
      </c>
      <c r="S47" s="24"/>
      <c r="T47" s="24"/>
      <c r="U47" s="30">
        <f t="shared" si="16"/>
        <v>0</v>
      </c>
      <c r="V47" s="7"/>
      <c r="W47" s="7"/>
      <c r="X47" s="47">
        <f t="shared" si="17"/>
        <v>0</v>
      </c>
      <c r="Y47" s="24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s="6" customFormat="1" ht="18.75" customHeight="1" x14ac:dyDescent="0.25">
      <c r="A48" s="7">
        <v>39</v>
      </c>
      <c r="B48" s="7" t="s">
        <v>310</v>
      </c>
      <c r="C48" s="9" t="s">
        <v>132</v>
      </c>
      <c r="D48" s="9" t="s">
        <v>253</v>
      </c>
      <c r="E48" s="10" t="s">
        <v>158</v>
      </c>
      <c r="F48" s="9" t="s">
        <v>182</v>
      </c>
      <c r="G48" s="10" t="s">
        <v>183</v>
      </c>
      <c r="H48" s="10" t="s">
        <v>473</v>
      </c>
      <c r="I48" s="9" t="s">
        <v>5</v>
      </c>
      <c r="J48" s="10" t="s">
        <v>61</v>
      </c>
      <c r="K48" s="9">
        <v>2</v>
      </c>
      <c r="L48" s="9">
        <v>120</v>
      </c>
      <c r="M48" s="24">
        <v>2916</v>
      </c>
      <c r="N48" s="30">
        <v>2916</v>
      </c>
      <c r="O48" s="53">
        <f t="shared" si="14"/>
        <v>48.6</v>
      </c>
      <c r="P48" s="54"/>
      <c r="Q48" s="55"/>
      <c r="R48" s="56">
        <f t="shared" si="15"/>
        <v>0</v>
      </c>
      <c r="S48" s="24">
        <v>7</v>
      </c>
      <c r="T48" s="24">
        <v>3</v>
      </c>
      <c r="U48" s="30">
        <f t="shared" si="16"/>
        <v>10</v>
      </c>
      <c r="V48" s="7"/>
      <c r="W48" s="7"/>
      <c r="X48" s="47">
        <f t="shared" si="17"/>
        <v>0</v>
      </c>
      <c r="Y48" s="24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s="6" customFormat="1" ht="20.25" customHeight="1" x14ac:dyDescent="0.25">
      <c r="A49" s="7">
        <v>40</v>
      </c>
      <c r="B49" s="7" t="s">
        <v>310</v>
      </c>
      <c r="C49" s="9" t="s">
        <v>143</v>
      </c>
      <c r="D49" s="9" t="s">
        <v>253</v>
      </c>
      <c r="E49" s="10" t="s">
        <v>158</v>
      </c>
      <c r="F49" s="9" t="s">
        <v>177</v>
      </c>
      <c r="G49" s="10" t="s">
        <v>178</v>
      </c>
      <c r="H49" s="10" t="s">
        <v>454</v>
      </c>
      <c r="I49" s="9" t="s">
        <v>5</v>
      </c>
      <c r="J49" s="10" t="s">
        <v>61</v>
      </c>
      <c r="K49" s="9">
        <v>2</v>
      </c>
      <c r="L49" s="9">
        <v>120</v>
      </c>
      <c r="M49" s="24"/>
      <c r="N49" s="30"/>
      <c r="O49" s="53">
        <f t="shared" si="14"/>
        <v>0</v>
      </c>
      <c r="P49" s="54"/>
      <c r="Q49" s="55"/>
      <c r="R49" s="56">
        <f t="shared" si="15"/>
        <v>0</v>
      </c>
      <c r="S49" s="24"/>
      <c r="T49" s="24"/>
      <c r="U49" s="30">
        <f t="shared" si="16"/>
        <v>0</v>
      </c>
      <c r="V49" s="7"/>
      <c r="W49" s="7"/>
      <c r="X49" s="47">
        <f t="shared" si="17"/>
        <v>0</v>
      </c>
      <c r="Y49" s="24"/>
    </row>
    <row r="50" spans="1:35" s="6" customFormat="1" ht="30" customHeight="1" x14ac:dyDescent="0.25">
      <c r="A50" s="7">
        <v>41</v>
      </c>
      <c r="B50" s="7" t="s">
        <v>310</v>
      </c>
      <c r="C50" s="9" t="s">
        <v>143</v>
      </c>
      <c r="D50" s="9" t="s">
        <v>253</v>
      </c>
      <c r="E50" s="10" t="s">
        <v>158</v>
      </c>
      <c r="F50" s="9" t="s">
        <v>177</v>
      </c>
      <c r="G50" s="10" t="s">
        <v>178</v>
      </c>
      <c r="H50" s="10" t="s">
        <v>455</v>
      </c>
      <c r="I50" s="9" t="s">
        <v>5</v>
      </c>
      <c r="J50" s="10" t="s">
        <v>61</v>
      </c>
      <c r="K50" s="9">
        <v>2</v>
      </c>
      <c r="L50" s="9">
        <v>120</v>
      </c>
      <c r="M50" s="24">
        <v>3284</v>
      </c>
      <c r="N50" s="30">
        <v>3284</v>
      </c>
      <c r="O50" s="53">
        <f t="shared" si="14"/>
        <v>54.733333333333334</v>
      </c>
      <c r="P50" s="54"/>
      <c r="Q50" s="55"/>
      <c r="R50" s="56">
        <f t="shared" si="15"/>
        <v>0</v>
      </c>
      <c r="S50" s="24">
        <v>13</v>
      </c>
      <c r="T50" s="24">
        <v>10</v>
      </c>
      <c r="U50" s="30">
        <f t="shared" si="16"/>
        <v>23</v>
      </c>
      <c r="V50" s="7"/>
      <c r="W50" s="7"/>
      <c r="X50" s="47">
        <f t="shared" si="17"/>
        <v>0</v>
      </c>
      <c r="Y50" s="24"/>
    </row>
    <row r="51" spans="1:35" s="4" customFormat="1" ht="20.100000000000001" customHeight="1" x14ac:dyDescent="0.25">
      <c r="A51" s="84" t="s">
        <v>280</v>
      </c>
      <c r="B51" s="85"/>
      <c r="C51" s="85"/>
      <c r="D51" s="85"/>
      <c r="E51" s="85"/>
      <c r="F51" s="85"/>
      <c r="G51" s="85"/>
      <c r="H51" s="85"/>
      <c r="I51" s="85"/>
      <c r="J51" s="69"/>
      <c r="K51" s="69"/>
      <c r="L51" s="69"/>
      <c r="M51" s="49"/>
      <c r="N51" s="49"/>
      <c r="O51" s="49"/>
      <c r="P51" s="50"/>
      <c r="Q51" s="50"/>
      <c r="R51" s="57"/>
      <c r="S51" s="30">
        <f>SUM(S52:S65)</f>
        <v>208</v>
      </c>
      <c r="T51" s="30">
        <f t="shared" ref="T51:X51" si="18">SUM(T52:T65)</f>
        <v>82</v>
      </c>
      <c r="U51" s="30">
        <f t="shared" si="18"/>
        <v>290</v>
      </c>
      <c r="V51" s="52">
        <f t="shared" si="18"/>
        <v>0</v>
      </c>
      <c r="W51" s="52">
        <f t="shared" si="18"/>
        <v>0</v>
      </c>
      <c r="X51" s="52">
        <f t="shared" si="18"/>
        <v>0</v>
      </c>
      <c r="Y51" s="30"/>
    </row>
    <row r="52" spans="1:35" s="4" customFormat="1" ht="20.100000000000001" customHeight="1" x14ac:dyDescent="0.25">
      <c r="A52" s="7">
        <v>42</v>
      </c>
      <c r="B52" s="7" t="s">
        <v>311</v>
      </c>
      <c r="C52" s="7" t="s">
        <v>80</v>
      </c>
      <c r="D52" s="7" t="s">
        <v>252</v>
      </c>
      <c r="E52" s="8" t="s">
        <v>157</v>
      </c>
      <c r="F52" s="7" t="s">
        <v>190</v>
      </c>
      <c r="G52" s="8" t="s">
        <v>191</v>
      </c>
      <c r="H52" s="8" t="s">
        <v>49</v>
      </c>
      <c r="I52" s="26" t="s">
        <v>5</v>
      </c>
      <c r="J52" s="8" t="s">
        <v>56</v>
      </c>
      <c r="K52" s="7">
        <v>2</v>
      </c>
      <c r="L52" s="7">
        <v>120</v>
      </c>
      <c r="M52" s="24">
        <v>3284</v>
      </c>
      <c r="N52" s="30">
        <v>3284</v>
      </c>
      <c r="O52" s="53">
        <f t="shared" ref="O52:O65" si="19">N52/(L52/K52)</f>
        <v>54.733333333333334</v>
      </c>
      <c r="P52" s="54"/>
      <c r="Q52" s="55"/>
      <c r="R52" s="56">
        <f t="shared" ref="R52:R65" si="20">Q52/(L52/K52)</f>
        <v>0</v>
      </c>
      <c r="S52" s="24">
        <v>10</v>
      </c>
      <c r="T52" s="24">
        <v>5</v>
      </c>
      <c r="U52" s="30">
        <f t="shared" ref="U52:U65" si="21">SUM(S52:T52)</f>
        <v>15</v>
      </c>
      <c r="V52" s="7"/>
      <c r="W52" s="7"/>
      <c r="X52" s="47">
        <f t="shared" ref="X52:X65" si="22">SUM(V52:W52)</f>
        <v>0</v>
      </c>
      <c r="Y52" s="24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s="4" customFormat="1" ht="20.100000000000001" customHeight="1" x14ac:dyDescent="0.25">
      <c r="A53" s="7">
        <v>43</v>
      </c>
      <c r="B53" s="7" t="s">
        <v>311</v>
      </c>
      <c r="C53" s="9" t="s">
        <v>81</v>
      </c>
      <c r="D53" s="9" t="s">
        <v>258</v>
      </c>
      <c r="E53" s="10" t="s">
        <v>163</v>
      </c>
      <c r="F53" s="9" t="s">
        <v>192</v>
      </c>
      <c r="G53" s="10" t="s">
        <v>16</v>
      </c>
      <c r="H53" s="10" t="s">
        <v>16</v>
      </c>
      <c r="I53" s="25" t="s">
        <v>5</v>
      </c>
      <c r="J53" s="10" t="s">
        <v>62</v>
      </c>
      <c r="K53" s="9">
        <v>2</v>
      </c>
      <c r="L53" s="9">
        <v>120</v>
      </c>
      <c r="M53" s="24">
        <v>3284</v>
      </c>
      <c r="N53" s="30">
        <v>3284</v>
      </c>
      <c r="O53" s="53">
        <f t="shared" si="19"/>
        <v>54.733333333333334</v>
      </c>
      <c r="P53" s="54"/>
      <c r="Q53" s="55"/>
      <c r="R53" s="56">
        <f t="shared" si="20"/>
        <v>0</v>
      </c>
      <c r="S53" s="24">
        <v>16</v>
      </c>
      <c r="T53" s="24">
        <v>8</v>
      </c>
      <c r="U53" s="30">
        <f t="shared" si="21"/>
        <v>24</v>
      </c>
      <c r="V53" s="7"/>
      <c r="W53" s="7"/>
      <c r="X53" s="47">
        <f t="shared" si="22"/>
        <v>0</v>
      </c>
      <c r="Y53" s="24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6" customFormat="1" ht="20.100000000000001" customHeight="1" x14ac:dyDescent="0.25">
      <c r="A54" s="7">
        <v>44</v>
      </c>
      <c r="B54" s="7" t="s">
        <v>311</v>
      </c>
      <c r="C54" s="9" t="s">
        <v>86</v>
      </c>
      <c r="D54" s="9" t="s">
        <v>253</v>
      </c>
      <c r="E54" s="10" t="s">
        <v>158</v>
      </c>
      <c r="F54" s="9" t="s">
        <v>196</v>
      </c>
      <c r="G54" s="10" t="s">
        <v>15</v>
      </c>
      <c r="H54" s="10" t="s">
        <v>15</v>
      </c>
      <c r="I54" s="25" t="s">
        <v>5</v>
      </c>
      <c r="J54" s="10" t="s">
        <v>61</v>
      </c>
      <c r="K54" s="9">
        <v>2</v>
      </c>
      <c r="L54" s="9">
        <v>120</v>
      </c>
      <c r="M54" s="24">
        <v>2295</v>
      </c>
      <c r="N54" s="30">
        <v>2295</v>
      </c>
      <c r="O54" s="53">
        <f t="shared" si="19"/>
        <v>38.25</v>
      </c>
      <c r="P54" s="54"/>
      <c r="Q54" s="55"/>
      <c r="R54" s="56">
        <f t="shared" si="20"/>
        <v>0</v>
      </c>
      <c r="S54" s="24">
        <v>14</v>
      </c>
      <c r="T54" s="24">
        <v>2</v>
      </c>
      <c r="U54" s="30">
        <f t="shared" si="21"/>
        <v>16</v>
      </c>
      <c r="V54" s="7"/>
      <c r="W54" s="7"/>
      <c r="X54" s="47">
        <f t="shared" si="22"/>
        <v>0</v>
      </c>
      <c r="Y54" s="24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s="6" customFormat="1" ht="20.100000000000001" customHeight="1" x14ac:dyDescent="0.25">
      <c r="A55" s="7">
        <v>45</v>
      </c>
      <c r="B55" s="7" t="s">
        <v>311</v>
      </c>
      <c r="C55" s="9" t="s">
        <v>97</v>
      </c>
      <c r="D55" s="9" t="s">
        <v>252</v>
      </c>
      <c r="E55" s="10" t="s">
        <v>157</v>
      </c>
      <c r="F55" s="9" t="s">
        <v>190</v>
      </c>
      <c r="G55" s="10" t="s">
        <v>191</v>
      </c>
      <c r="H55" s="10" t="s">
        <v>17</v>
      </c>
      <c r="I55" s="25" t="s">
        <v>5</v>
      </c>
      <c r="J55" s="10" t="s">
        <v>56</v>
      </c>
      <c r="K55" s="9">
        <v>2</v>
      </c>
      <c r="L55" s="9">
        <v>120</v>
      </c>
      <c r="M55" s="24">
        <v>3284</v>
      </c>
      <c r="N55" s="30">
        <v>3284</v>
      </c>
      <c r="O55" s="53">
        <f t="shared" si="19"/>
        <v>54.733333333333334</v>
      </c>
      <c r="P55" s="54"/>
      <c r="Q55" s="55"/>
      <c r="R55" s="56">
        <f t="shared" si="20"/>
        <v>0</v>
      </c>
      <c r="S55" s="24">
        <v>15</v>
      </c>
      <c r="T55" s="24">
        <v>10</v>
      </c>
      <c r="U55" s="30">
        <f t="shared" si="21"/>
        <v>25</v>
      </c>
      <c r="V55" s="7"/>
      <c r="W55" s="7"/>
      <c r="X55" s="47">
        <f t="shared" si="22"/>
        <v>0</v>
      </c>
      <c r="Y55" s="24"/>
    </row>
    <row r="56" spans="1:35" s="6" customFormat="1" ht="27.75" customHeight="1" x14ac:dyDescent="0.25">
      <c r="A56" s="7">
        <v>46</v>
      </c>
      <c r="B56" s="7" t="s">
        <v>311</v>
      </c>
      <c r="C56" s="9" t="s">
        <v>271</v>
      </c>
      <c r="D56" s="9" t="s">
        <v>258</v>
      </c>
      <c r="E56" s="10" t="s">
        <v>163</v>
      </c>
      <c r="F56" s="9" t="s">
        <v>272</v>
      </c>
      <c r="G56" s="10" t="s">
        <v>273</v>
      </c>
      <c r="H56" s="10" t="s">
        <v>331</v>
      </c>
      <c r="I56" s="25" t="s">
        <v>11</v>
      </c>
      <c r="J56" s="8" t="s">
        <v>274</v>
      </c>
      <c r="K56" s="9">
        <v>1</v>
      </c>
      <c r="L56" s="9">
        <v>60</v>
      </c>
      <c r="M56" s="24">
        <v>2274</v>
      </c>
      <c r="N56" s="30">
        <v>2274</v>
      </c>
      <c r="O56" s="53">
        <f t="shared" si="19"/>
        <v>37.9</v>
      </c>
      <c r="P56" s="54"/>
      <c r="Q56" s="55"/>
      <c r="R56" s="56">
        <f t="shared" si="20"/>
        <v>0</v>
      </c>
      <c r="S56" s="24">
        <v>75</v>
      </c>
      <c r="T56" s="24">
        <v>16</v>
      </c>
      <c r="U56" s="30">
        <f t="shared" si="21"/>
        <v>91</v>
      </c>
      <c r="V56" s="7"/>
      <c r="W56" s="7"/>
      <c r="X56" s="47">
        <f t="shared" si="22"/>
        <v>0</v>
      </c>
      <c r="Y56" s="24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s="6" customFormat="1" ht="20.100000000000001" customHeight="1" x14ac:dyDescent="0.25">
      <c r="A57" s="7">
        <v>47</v>
      </c>
      <c r="B57" s="7" t="s">
        <v>311</v>
      </c>
      <c r="C57" s="9" t="s">
        <v>114</v>
      </c>
      <c r="D57" s="9" t="s">
        <v>252</v>
      </c>
      <c r="E57" s="10" t="s">
        <v>157</v>
      </c>
      <c r="F57" s="9" t="s">
        <v>190</v>
      </c>
      <c r="G57" s="10" t="s">
        <v>191</v>
      </c>
      <c r="H57" s="10" t="s">
        <v>18</v>
      </c>
      <c r="I57" s="25" t="s">
        <v>5</v>
      </c>
      <c r="J57" s="10" t="s">
        <v>56</v>
      </c>
      <c r="K57" s="9">
        <v>2</v>
      </c>
      <c r="L57" s="9">
        <v>120</v>
      </c>
      <c r="M57" s="24">
        <v>3284</v>
      </c>
      <c r="N57" s="30">
        <v>3284</v>
      </c>
      <c r="O57" s="53">
        <f t="shared" si="19"/>
        <v>54.733333333333334</v>
      </c>
      <c r="P57" s="54"/>
      <c r="Q57" s="55"/>
      <c r="R57" s="56">
        <f t="shared" si="20"/>
        <v>0</v>
      </c>
      <c r="S57" s="24">
        <v>10</v>
      </c>
      <c r="T57" s="24">
        <v>5</v>
      </c>
      <c r="U57" s="30">
        <f t="shared" si="21"/>
        <v>15</v>
      </c>
      <c r="V57" s="7"/>
      <c r="W57" s="7"/>
      <c r="X57" s="47">
        <f t="shared" si="22"/>
        <v>0</v>
      </c>
      <c r="Y57" s="24"/>
    </row>
    <row r="58" spans="1:35" s="6" customFormat="1" ht="20.100000000000001" customHeight="1" x14ac:dyDescent="0.25">
      <c r="A58" s="7">
        <v>48</v>
      </c>
      <c r="B58" s="7" t="s">
        <v>311</v>
      </c>
      <c r="C58" s="9" t="s">
        <v>117</v>
      </c>
      <c r="D58" s="9" t="s">
        <v>253</v>
      </c>
      <c r="E58" s="10" t="s">
        <v>158</v>
      </c>
      <c r="F58" s="9" t="s">
        <v>230</v>
      </c>
      <c r="G58" s="10" t="s">
        <v>41</v>
      </c>
      <c r="H58" s="10" t="s">
        <v>41</v>
      </c>
      <c r="I58" s="25" t="s">
        <v>5</v>
      </c>
      <c r="J58" s="10" t="s">
        <v>61</v>
      </c>
      <c r="K58" s="9">
        <v>2</v>
      </c>
      <c r="L58" s="9">
        <v>120</v>
      </c>
      <c r="M58" s="24">
        <v>2295</v>
      </c>
      <c r="N58" s="30">
        <v>2295</v>
      </c>
      <c r="O58" s="53">
        <f t="shared" si="19"/>
        <v>38.25</v>
      </c>
      <c r="P58" s="54"/>
      <c r="Q58" s="55"/>
      <c r="R58" s="56">
        <f t="shared" si="20"/>
        <v>0</v>
      </c>
      <c r="S58" s="24">
        <v>4</v>
      </c>
      <c r="T58" s="24">
        <v>1</v>
      </c>
      <c r="U58" s="30">
        <f t="shared" si="21"/>
        <v>5</v>
      </c>
      <c r="V58" s="7"/>
      <c r="W58" s="7"/>
      <c r="X58" s="47">
        <f t="shared" si="22"/>
        <v>0</v>
      </c>
      <c r="Y58" s="24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ht="20.100000000000001" customHeight="1" x14ac:dyDescent="0.25">
      <c r="A59" s="7">
        <v>49</v>
      </c>
      <c r="B59" s="7" t="s">
        <v>311</v>
      </c>
      <c r="C59" s="9" t="s">
        <v>124</v>
      </c>
      <c r="D59" s="9" t="s">
        <v>252</v>
      </c>
      <c r="E59" s="10" t="s">
        <v>157</v>
      </c>
      <c r="F59" s="9" t="s">
        <v>231</v>
      </c>
      <c r="G59" s="10" t="s">
        <v>21</v>
      </c>
      <c r="H59" s="10" t="s">
        <v>19</v>
      </c>
      <c r="I59" s="25" t="s">
        <v>5</v>
      </c>
      <c r="J59" s="10" t="s">
        <v>56</v>
      </c>
      <c r="K59" s="9">
        <v>1.5</v>
      </c>
      <c r="L59" s="9">
        <v>90</v>
      </c>
      <c r="M59" s="24">
        <v>2295</v>
      </c>
      <c r="N59" s="30">
        <v>2295</v>
      </c>
      <c r="O59" s="53">
        <f t="shared" si="19"/>
        <v>38.25</v>
      </c>
      <c r="P59" s="54"/>
      <c r="Q59" s="55"/>
      <c r="R59" s="56">
        <f t="shared" si="20"/>
        <v>0</v>
      </c>
      <c r="S59" s="24">
        <v>8</v>
      </c>
      <c r="T59" s="24">
        <v>5</v>
      </c>
      <c r="U59" s="30">
        <f t="shared" si="21"/>
        <v>13</v>
      </c>
      <c r="V59" s="7"/>
      <c r="W59" s="7"/>
      <c r="X59" s="47">
        <f t="shared" si="22"/>
        <v>0</v>
      </c>
      <c r="Y59" s="24"/>
      <c r="Z59" s="75"/>
      <c r="AA59" s="75"/>
      <c r="AB59" s="75"/>
      <c r="AC59" s="75"/>
      <c r="AD59" s="75"/>
      <c r="AE59" s="75"/>
      <c r="AF59" s="75"/>
      <c r="AG59" s="75"/>
      <c r="AH59" s="75"/>
      <c r="AI59" s="75"/>
    </row>
    <row r="60" spans="1:35" ht="20.100000000000001" customHeight="1" x14ac:dyDescent="0.25">
      <c r="A60" s="7">
        <v>50</v>
      </c>
      <c r="B60" s="7" t="s">
        <v>311</v>
      </c>
      <c r="C60" s="9" t="s">
        <v>125</v>
      </c>
      <c r="D60" s="9" t="s">
        <v>252</v>
      </c>
      <c r="E60" s="10" t="s">
        <v>157</v>
      </c>
      <c r="F60" s="9" t="s">
        <v>232</v>
      </c>
      <c r="G60" s="10" t="s">
        <v>20</v>
      </c>
      <c r="H60" s="10" t="s">
        <v>20</v>
      </c>
      <c r="I60" s="25" t="s">
        <v>5</v>
      </c>
      <c r="J60" s="10" t="s">
        <v>56</v>
      </c>
      <c r="K60" s="9">
        <v>2</v>
      </c>
      <c r="L60" s="9">
        <v>120</v>
      </c>
      <c r="M60" s="24">
        <v>2295</v>
      </c>
      <c r="N60" s="30">
        <v>2295</v>
      </c>
      <c r="O60" s="53">
        <f t="shared" si="19"/>
        <v>38.25</v>
      </c>
      <c r="P60" s="54"/>
      <c r="Q60" s="55"/>
      <c r="R60" s="56">
        <f t="shared" si="20"/>
        <v>0</v>
      </c>
      <c r="S60" s="24">
        <v>10</v>
      </c>
      <c r="T60" s="24">
        <v>5</v>
      </c>
      <c r="U60" s="30">
        <f t="shared" si="21"/>
        <v>15</v>
      </c>
      <c r="V60" s="7"/>
      <c r="W60" s="7"/>
      <c r="X60" s="47">
        <f t="shared" si="22"/>
        <v>0</v>
      </c>
      <c r="Y60" s="24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t="18" customHeight="1" x14ac:dyDescent="0.25">
      <c r="A61" s="7">
        <v>51</v>
      </c>
      <c r="B61" s="7" t="s">
        <v>311</v>
      </c>
      <c r="C61" s="9" t="s">
        <v>126</v>
      </c>
      <c r="D61" s="9" t="s">
        <v>252</v>
      </c>
      <c r="E61" s="10" t="s">
        <v>157</v>
      </c>
      <c r="F61" s="9" t="s">
        <v>231</v>
      </c>
      <c r="G61" s="10" t="s">
        <v>21</v>
      </c>
      <c r="H61" s="10" t="s">
        <v>21</v>
      </c>
      <c r="I61" s="25" t="s">
        <v>5</v>
      </c>
      <c r="J61" s="10" t="s">
        <v>56</v>
      </c>
      <c r="K61" s="9">
        <v>2</v>
      </c>
      <c r="L61" s="9">
        <v>120</v>
      </c>
      <c r="M61" s="24">
        <v>2295</v>
      </c>
      <c r="N61" s="30">
        <v>2295</v>
      </c>
      <c r="O61" s="53">
        <f t="shared" si="19"/>
        <v>38.25</v>
      </c>
      <c r="P61" s="54"/>
      <c r="Q61" s="55"/>
      <c r="R61" s="56">
        <f t="shared" si="20"/>
        <v>0</v>
      </c>
      <c r="S61" s="24">
        <v>8</v>
      </c>
      <c r="T61" s="24">
        <v>5</v>
      </c>
      <c r="U61" s="30">
        <f t="shared" si="21"/>
        <v>13</v>
      </c>
      <c r="V61" s="7"/>
      <c r="W61" s="7"/>
      <c r="X61" s="47">
        <f t="shared" si="22"/>
        <v>0</v>
      </c>
      <c r="Y61" s="24"/>
      <c r="Z61" s="75"/>
      <c r="AA61" s="75"/>
      <c r="AB61" s="75"/>
      <c r="AC61" s="75"/>
      <c r="AD61" s="75"/>
      <c r="AE61" s="75"/>
      <c r="AF61" s="75"/>
      <c r="AG61" s="75"/>
      <c r="AH61" s="75"/>
      <c r="AI61" s="75"/>
    </row>
    <row r="62" spans="1:35" ht="20.100000000000001" customHeight="1" x14ac:dyDescent="0.25">
      <c r="A62" s="7">
        <v>52</v>
      </c>
      <c r="B62" s="7" t="s">
        <v>311</v>
      </c>
      <c r="C62" s="9" t="s">
        <v>127</v>
      </c>
      <c r="D62" s="9" t="s">
        <v>252</v>
      </c>
      <c r="E62" s="10" t="s">
        <v>157</v>
      </c>
      <c r="F62" s="9" t="s">
        <v>231</v>
      </c>
      <c r="G62" s="10" t="s">
        <v>21</v>
      </c>
      <c r="H62" s="10" t="s">
        <v>22</v>
      </c>
      <c r="I62" s="25" t="s">
        <v>5</v>
      </c>
      <c r="J62" s="10" t="s">
        <v>56</v>
      </c>
      <c r="K62" s="9">
        <v>2</v>
      </c>
      <c r="L62" s="9">
        <v>120</v>
      </c>
      <c r="M62" s="24">
        <v>2295</v>
      </c>
      <c r="N62" s="30">
        <v>2295</v>
      </c>
      <c r="O62" s="53">
        <f t="shared" si="19"/>
        <v>38.25</v>
      </c>
      <c r="P62" s="54"/>
      <c r="Q62" s="55"/>
      <c r="R62" s="56">
        <f t="shared" si="20"/>
        <v>0</v>
      </c>
      <c r="S62" s="24">
        <v>8</v>
      </c>
      <c r="T62" s="24">
        <v>5</v>
      </c>
      <c r="U62" s="30">
        <f t="shared" si="21"/>
        <v>13</v>
      </c>
      <c r="V62" s="7"/>
      <c r="W62" s="7"/>
      <c r="X62" s="47">
        <f t="shared" si="22"/>
        <v>0</v>
      </c>
      <c r="Y62" s="24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20.100000000000001" customHeight="1" x14ac:dyDescent="0.25">
      <c r="A63" s="7">
        <v>53</v>
      </c>
      <c r="B63" s="7" t="s">
        <v>311</v>
      </c>
      <c r="C63" s="7" t="s">
        <v>129</v>
      </c>
      <c r="D63" s="7" t="s">
        <v>252</v>
      </c>
      <c r="E63" s="8" t="s">
        <v>157</v>
      </c>
      <c r="F63" s="7" t="s">
        <v>190</v>
      </c>
      <c r="G63" s="8" t="s">
        <v>191</v>
      </c>
      <c r="H63" s="8" t="s">
        <v>50</v>
      </c>
      <c r="I63" s="26" t="s">
        <v>5</v>
      </c>
      <c r="J63" s="8" t="s">
        <v>56</v>
      </c>
      <c r="K63" s="7">
        <v>2</v>
      </c>
      <c r="L63" s="7">
        <v>120</v>
      </c>
      <c r="M63" s="24">
        <v>3284</v>
      </c>
      <c r="N63" s="30">
        <v>3284</v>
      </c>
      <c r="O63" s="53">
        <f t="shared" si="19"/>
        <v>54.733333333333334</v>
      </c>
      <c r="P63" s="54"/>
      <c r="Q63" s="55"/>
      <c r="R63" s="56">
        <f t="shared" si="20"/>
        <v>0</v>
      </c>
      <c r="S63" s="24">
        <v>10</v>
      </c>
      <c r="T63" s="24">
        <v>10</v>
      </c>
      <c r="U63" s="30">
        <f t="shared" si="21"/>
        <v>20</v>
      </c>
      <c r="V63" s="7"/>
      <c r="W63" s="7"/>
      <c r="X63" s="47">
        <f t="shared" si="22"/>
        <v>0</v>
      </c>
      <c r="Y63" s="24"/>
    </row>
    <row r="64" spans="1:35" ht="20.100000000000001" customHeight="1" x14ac:dyDescent="0.25">
      <c r="A64" s="7">
        <v>54</v>
      </c>
      <c r="B64" s="7" t="s">
        <v>311</v>
      </c>
      <c r="C64" s="9" t="s">
        <v>130</v>
      </c>
      <c r="D64" s="9" t="s">
        <v>253</v>
      </c>
      <c r="E64" s="10" t="s">
        <v>158</v>
      </c>
      <c r="F64" s="9" t="s">
        <v>233</v>
      </c>
      <c r="G64" s="10" t="s">
        <v>249</v>
      </c>
      <c r="H64" s="10" t="s">
        <v>40</v>
      </c>
      <c r="I64" s="25" t="s">
        <v>5</v>
      </c>
      <c r="J64" s="10" t="s">
        <v>61</v>
      </c>
      <c r="K64" s="9">
        <v>2</v>
      </c>
      <c r="L64" s="9">
        <v>120</v>
      </c>
      <c r="M64" s="24">
        <v>3284</v>
      </c>
      <c r="N64" s="30">
        <v>3284</v>
      </c>
      <c r="O64" s="53">
        <f t="shared" si="19"/>
        <v>54.733333333333334</v>
      </c>
      <c r="P64" s="54"/>
      <c r="Q64" s="55"/>
      <c r="R64" s="56">
        <f t="shared" si="20"/>
        <v>0</v>
      </c>
      <c r="S64" s="24">
        <v>10</v>
      </c>
      <c r="T64" s="24">
        <v>3</v>
      </c>
      <c r="U64" s="30">
        <f t="shared" si="21"/>
        <v>13</v>
      </c>
      <c r="V64" s="7"/>
      <c r="W64" s="7"/>
      <c r="X64" s="47">
        <f t="shared" si="22"/>
        <v>0</v>
      </c>
      <c r="Y64" s="24"/>
    </row>
    <row r="65" spans="1:35" ht="20.100000000000001" customHeight="1" x14ac:dyDescent="0.25">
      <c r="A65" s="7">
        <v>55</v>
      </c>
      <c r="B65" s="7" t="s">
        <v>311</v>
      </c>
      <c r="C65" s="9" t="s">
        <v>138</v>
      </c>
      <c r="D65" s="9" t="s">
        <v>252</v>
      </c>
      <c r="E65" s="10" t="s">
        <v>157</v>
      </c>
      <c r="F65" s="9" t="s">
        <v>190</v>
      </c>
      <c r="G65" s="10" t="s">
        <v>191</v>
      </c>
      <c r="H65" s="10" t="s">
        <v>23</v>
      </c>
      <c r="I65" s="25" t="s">
        <v>5</v>
      </c>
      <c r="J65" s="10" t="s">
        <v>56</v>
      </c>
      <c r="K65" s="9">
        <v>2</v>
      </c>
      <c r="L65" s="9">
        <v>120</v>
      </c>
      <c r="M65" s="24">
        <v>3284</v>
      </c>
      <c r="N65" s="30">
        <v>3284</v>
      </c>
      <c r="O65" s="53">
        <f t="shared" si="19"/>
        <v>54.733333333333334</v>
      </c>
      <c r="P65" s="54"/>
      <c r="Q65" s="55"/>
      <c r="R65" s="56">
        <f t="shared" si="20"/>
        <v>0</v>
      </c>
      <c r="S65" s="24">
        <v>10</v>
      </c>
      <c r="T65" s="24">
        <v>2</v>
      </c>
      <c r="U65" s="30">
        <f t="shared" si="21"/>
        <v>12</v>
      </c>
      <c r="V65" s="7"/>
      <c r="W65" s="7"/>
      <c r="X65" s="47">
        <f t="shared" si="22"/>
        <v>0</v>
      </c>
      <c r="Y65" s="24"/>
    </row>
    <row r="66" spans="1:35" s="4" customFormat="1" ht="20.100000000000001" customHeight="1" x14ac:dyDescent="0.25">
      <c r="A66" s="84" t="s">
        <v>278</v>
      </c>
      <c r="B66" s="85"/>
      <c r="C66" s="85"/>
      <c r="D66" s="85"/>
      <c r="E66" s="85"/>
      <c r="F66" s="85"/>
      <c r="G66" s="85"/>
      <c r="H66" s="85"/>
      <c r="I66" s="85"/>
      <c r="J66" s="69"/>
      <c r="K66" s="69"/>
      <c r="L66" s="69"/>
      <c r="M66" s="49"/>
      <c r="N66" s="49"/>
      <c r="O66" s="49"/>
      <c r="P66" s="50"/>
      <c r="Q66" s="50"/>
      <c r="R66" s="57"/>
      <c r="S66" s="30">
        <f t="shared" ref="S66:X66" si="23">SUM(S67:S72)</f>
        <v>66</v>
      </c>
      <c r="T66" s="30">
        <f t="shared" si="23"/>
        <v>6</v>
      </c>
      <c r="U66" s="30">
        <f t="shared" si="23"/>
        <v>72</v>
      </c>
      <c r="V66" s="52">
        <f t="shared" si="23"/>
        <v>0</v>
      </c>
      <c r="W66" s="52">
        <f t="shared" si="23"/>
        <v>0</v>
      </c>
      <c r="X66" s="52">
        <f t="shared" si="23"/>
        <v>0</v>
      </c>
      <c r="Y66" s="30"/>
    </row>
    <row r="67" spans="1:35" s="6" customFormat="1" ht="30.75" customHeight="1" x14ac:dyDescent="0.25">
      <c r="A67" s="7">
        <v>56</v>
      </c>
      <c r="B67" s="7" t="s">
        <v>312</v>
      </c>
      <c r="C67" s="9" t="s">
        <v>139</v>
      </c>
      <c r="D67" s="9" t="s">
        <v>261</v>
      </c>
      <c r="E67" s="10" t="s">
        <v>168</v>
      </c>
      <c r="F67" s="9" t="s">
        <v>235</v>
      </c>
      <c r="G67" s="10" t="s">
        <v>250</v>
      </c>
      <c r="H67" s="10" t="s">
        <v>464</v>
      </c>
      <c r="I67" s="25" t="s">
        <v>5</v>
      </c>
      <c r="J67" s="10" t="s">
        <v>60</v>
      </c>
      <c r="K67" s="9">
        <v>2</v>
      </c>
      <c r="L67" s="9">
        <v>120</v>
      </c>
      <c r="M67" s="24">
        <v>3284</v>
      </c>
      <c r="N67" s="30">
        <v>3284</v>
      </c>
      <c r="O67" s="53">
        <f t="shared" ref="O67:O72" si="24">N67/(L67/K67)</f>
        <v>54.733333333333334</v>
      </c>
      <c r="P67" s="54"/>
      <c r="Q67" s="55"/>
      <c r="R67" s="56">
        <f t="shared" ref="R67:R72" si="25">Q67/(L67/K67)</f>
        <v>0</v>
      </c>
      <c r="S67" s="24">
        <v>10</v>
      </c>
      <c r="T67" s="24">
        <v>1</v>
      </c>
      <c r="U67" s="30">
        <f t="shared" ref="U67:U72" si="26">SUM(S67:T67)</f>
        <v>11</v>
      </c>
      <c r="V67" s="7"/>
      <c r="W67" s="7"/>
      <c r="X67" s="47">
        <f t="shared" ref="X67:X72" si="27">SUM(V67:W67)</f>
        <v>0</v>
      </c>
      <c r="Y67" s="24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6" customFormat="1" ht="20.100000000000001" customHeight="1" x14ac:dyDescent="0.25">
      <c r="A68" s="7">
        <v>57</v>
      </c>
      <c r="B68" s="7" t="s">
        <v>312</v>
      </c>
      <c r="C68" s="9" t="s">
        <v>70</v>
      </c>
      <c r="D68" s="9" t="s">
        <v>254</v>
      </c>
      <c r="E68" s="8" t="s">
        <v>159</v>
      </c>
      <c r="F68" s="7" t="s">
        <v>172</v>
      </c>
      <c r="G68" s="8" t="s">
        <v>173</v>
      </c>
      <c r="H68" s="10" t="s">
        <v>462</v>
      </c>
      <c r="I68" s="25" t="s">
        <v>5</v>
      </c>
      <c r="J68" s="10" t="s">
        <v>55</v>
      </c>
      <c r="K68" s="9">
        <v>2</v>
      </c>
      <c r="L68" s="9">
        <v>120</v>
      </c>
      <c r="M68" s="24">
        <v>3284</v>
      </c>
      <c r="N68" s="30">
        <v>3284</v>
      </c>
      <c r="O68" s="53">
        <f t="shared" si="24"/>
        <v>54.733333333333334</v>
      </c>
      <c r="P68" s="54"/>
      <c r="Q68" s="55"/>
      <c r="R68" s="56">
        <f t="shared" si="25"/>
        <v>0</v>
      </c>
      <c r="S68" s="24">
        <v>6</v>
      </c>
      <c r="T68" s="24">
        <v>1</v>
      </c>
      <c r="U68" s="30">
        <f t="shared" si="26"/>
        <v>7</v>
      </c>
      <c r="V68" s="7"/>
      <c r="W68" s="7"/>
      <c r="X68" s="47">
        <f t="shared" si="27"/>
        <v>0</v>
      </c>
      <c r="Y68" s="24"/>
    </row>
    <row r="69" spans="1:35" s="6" customFormat="1" ht="20.100000000000001" customHeight="1" x14ac:dyDescent="0.25">
      <c r="A69" s="7">
        <v>58</v>
      </c>
      <c r="B69" s="7" t="s">
        <v>312</v>
      </c>
      <c r="C69" s="9" t="s">
        <v>101</v>
      </c>
      <c r="D69" s="9" t="s">
        <v>254</v>
      </c>
      <c r="E69" s="10" t="s">
        <v>159</v>
      </c>
      <c r="F69" s="9" t="s">
        <v>172</v>
      </c>
      <c r="G69" s="10" t="s">
        <v>173</v>
      </c>
      <c r="H69" s="10" t="s">
        <v>25</v>
      </c>
      <c r="I69" s="25" t="s">
        <v>5</v>
      </c>
      <c r="J69" s="10" t="s">
        <v>55</v>
      </c>
      <c r="K69" s="9">
        <v>2</v>
      </c>
      <c r="L69" s="9">
        <v>120</v>
      </c>
      <c r="M69" s="24">
        <v>3284</v>
      </c>
      <c r="N69" s="30">
        <v>3284</v>
      </c>
      <c r="O69" s="53">
        <f t="shared" si="24"/>
        <v>54.733333333333334</v>
      </c>
      <c r="P69" s="54"/>
      <c r="Q69" s="55"/>
      <c r="R69" s="56">
        <f t="shared" si="25"/>
        <v>0</v>
      </c>
      <c r="S69" s="24">
        <v>17</v>
      </c>
      <c r="T69" s="24">
        <v>1</v>
      </c>
      <c r="U69" s="30">
        <f t="shared" si="26"/>
        <v>18</v>
      </c>
      <c r="V69" s="7"/>
      <c r="W69" s="7"/>
      <c r="X69" s="47">
        <f t="shared" si="27"/>
        <v>0</v>
      </c>
      <c r="Y69" s="24"/>
    </row>
    <row r="70" spans="1:35" s="1" customFormat="1" ht="19.5" customHeight="1" x14ac:dyDescent="0.25">
      <c r="A70" s="7">
        <v>59</v>
      </c>
      <c r="B70" s="7" t="s">
        <v>312</v>
      </c>
      <c r="C70" s="9" t="s">
        <v>102</v>
      </c>
      <c r="D70" s="9" t="s">
        <v>6</v>
      </c>
      <c r="E70" s="10" t="s">
        <v>165</v>
      </c>
      <c r="F70" s="9" t="s">
        <v>198</v>
      </c>
      <c r="G70" s="10" t="s">
        <v>242</v>
      </c>
      <c r="H70" s="10" t="s">
        <v>26</v>
      </c>
      <c r="I70" s="25" t="s">
        <v>5</v>
      </c>
      <c r="J70" s="10" t="s">
        <v>59</v>
      </c>
      <c r="K70" s="9">
        <v>2</v>
      </c>
      <c r="L70" s="9">
        <v>120</v>
      </c>
      <c r="M70" s="24">
        <v>3284</v>
      </c>
      <c r="N70" s="30">
        <v>3284</v>
      </c>
      <c r="O70" s="53">
        <f t="shared" si="24"/>
        <v>54.733333333333334</v>
      </c>
      <c r="P70" s="54"/>
      <c r="Q70" s="55"/>
      <c r="R70" s="56">
        <f t="shared" si="25"/>
        <v>0</v>
      </c>
      <c r="S70" s="24">
        <v>9</v>
      </c>
      <c r="T70" s="24">
        <v>1</v>
      </c>
      <c r="U70" s="30">
        <f t="shared" si="26"/>
        <v>10</v>
      </c>
      <c r="V70" s="7"/>
      <c r="W70" s="7"/>
      <c r="X70" s="47">
        <f t="shared" si="27"/>
        <v>0</v>
      </c>
      <c r="Y70" s="24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s="6" customFormat="1" ht="27.75" customHeight="1" x14ac:dyDescent="0.25">
      <c r="A71" s="7">
        <v>60</v>
      </c>
      <c r="B71" s="7" t="s">
        <v>312</v>
      </c>
      <c r="C71" s="9" t="s">
        <v>113</v>
      </c>
      <c r="D71" s="9" t="s">
        <v>6</v>
      </c>
      <c r="E71" s="10" t="s">
        <v>165</v>
      </c>
      <c r="F71" s="9" t="s">
        <v>198</v>
      </c>
      <c r="G71" s="10" t="s">
        <v>242</v>
      </c>
      <c r="H71" s="10" t="s">
        <v>465</v>
      </c>
      <c r="I71" s="25" t="s">
        <v>5</v>
      </c>
      <c r="J71" s="10" t="s">
        <v>59</v>
      </c>
      <c r="K71" s="9">
        <v>2</v>
      </c>
      <c r="L71" s="9">
        <v>120</v>
      </c>
      <c r="M71" s="24">
        <v>3284</v>
      </c>
      <c r="N71" s="30">
        <v>3284</v>
      </c>
      <c r="O71" s="53">
        <f t="shared" si="24"/>
        <v>54.733333333333334</v>
      </c>
      <c r="P71" s="54"/>
      <c r="Q71" s="55"/>
      <c r="R71" s="56">
        <f t="shared" si="25"/>
        <v>0</v>
      </c>
      <c r="S71" s="24">
        <v>11</v>
      </c>
      <c r="T71" s="24">
        <v>1</v>
      </c>
      <c r="U71" s="30">
        <f t="shared" si="26"/>
        <v>12</v>
      </c>
      <c r="V71" s="7"/>
      <c r="W71" s="7"/>
      <c r="X71" s="47">
        <f t="shared" si="27"/>
        <v>0</v>
      </c>
      <c r="Y71" s="24"/>
    </row>
    <row r="72" spans="1:35" s="6" customFormat="1" ht="17.25" customHeight="1" x14ac:dyDescent="0.25">
      <c r="A72" s="7">
        <v>61</v>
      </c>
      <c r="B72" s="7" t="s">
        <v>312</v>
      </c>
      <c r="C72" s="9" t="s">
        <v>140</v>
      </c>
      <c r="D72" s="9" t="s">
        <v>254</v>
      </c>
      <c r="E72" s="10" t="s">
        <v>159</v>
      </c>
      <c r="F72" s="9" t="s">
        <v>172</v>
      </c>
      <c r="G72" s="10" t="s">
        <v>173</v>
      </c>
      <c r="H72" s="10" t="s">
        <v>463</v>
      </c>
      <c r="I72" s="25" t="s">
        <v>5</v>
      </c>
      <c r="J72" s="10" t="s">
        <v>55</v>
      </c>
      <c r="K72" s="9">
        <v>2</v>
      </c>
      <c r="L72" s="9">
        <v>120</v>
      </c>
      <c r="M72" s="24">
        <v>3284</v>
      </c>
      <c r="N72" s="30">
        <v>3284</v>
      </c>
      <c r="O72" s="53">
        <f t="shared" si="24"/>
        <v>54.733333333333334</v>
      </c>
      <c r="P72" s="54"/>
      <c r="Q72" s="55"/>
      <c r="R72" s="56">
        <f t="shared" si="25"/>
        <v>0</v>
      </c>
      <c r="S72" s="24">
        <v>13</v>
      </c>
      <c r="T72" s="24">
        <v>1</v>
      </c>
      <c r="U72" s="30">
        <f t="shared" si="26"/>
        <v>14</v>
      </c>
      <c r="V72" s="7"/>
      <c r="W72" s="7"/>
      <c r="X72" s="47">
        <f t="shared" si="27"/>
        <v>0</v>
      </c>
      <c r="Y72" s="24"/>
    </row>
    <row r="73" spans="1:35" ht="20.100000000000001" customHeight="1" x14ac:dyDescent="0.25">
      <c r="A73" s="86" t="s">
        <v>281</v>
      </c>
      <c r="B73" s="87"/>
      <c r="C73" s="87"/>
      <c r="D73" s="87"/>
      <c r="E73" s="87"/>
      <c r="F73" s="87"/>
      <c r="G73" s="87"/>
      <c r="H73" s="87"/>
      <c r="I73" s="87"/>
      <c r="J73" s="70"/>
      <c r="K73" s="70"/>
      <c r="L73" s="70"/>
      <c r="M73" s="49"/>
      <c r="N73" s="49"/>
      <c r="O73" s="49"/>
      <c r="P73" s="58"/>
      <c r="Q73" s="58"/>
      <c r="R73" s="57"/>
      <c r="S73" s="30">
        <f t="shared" ref="S73:X73" si="28">SUM(S74:S82)</f>
        <v>99</v>
      </c>
      <c r="T73" s="30">
        <f t="shared" si="28"/>
        <v>36</v>
      </c>
      <c r="U73" s="30">
        <f t="shared" si="28"/>
        <v>135</v>
      </c>
      <c r="V73" s="47">
        <f t="shared" si="28"/>
        <v>0</v>
      </c>
      <c r="W73" s="47">
        <f t="shared" si="28"/>
        <v>0</v>
      </c>
      <c r="X73" s="47">
        <f t="shared" si="28"/>
        <v>0</v>
      </c>
      <c r="Y73" s="30"/>
    </row>
    <row r="74" spans="1:35" ht="20.100000000000001" customHeight="1" x14ac:dyDescent="0.25">
      <c r="A74" s="7">
        <v>62</v>
      </c>
      <c r="B74" s="7" t="s">
        <v>313</v>
      </c>
      <c r="C74" s="9" t="s">
        <v>71</v>
      </c>
      <c r="D74" s="9" t="s">
        <v>254</v>
      </c>
      <c r="E74" s="8" t="s">
        <v>159</v>
      </c>
      <c r="F74" s="7" t="s">
        <v>174</v>
      </c>
      <c r="G74" s="8" t="s">
        <v>175</v>
      </c>
      <c r="H74" s="10" t="s">
        <v>53</v>
      </c>
      <c r="I74" s="25" t="s">
        <v>5</v>
      </c>
      <c r="J74" s="8" t="s">
        <v>55</v>
      </c>
      <c r="K74" s="9">
        <v>2</v>
      </c>
      <c r="L74" s="9">
        <v>120</v>
      </c>
      <c r="M74" s="24">
        <v>3284</v>
      </c>
      <c r="N74" s="30">
        <v>3284</v>
      </c>
      <c r="O74" s="53">
        <f t="shared" ref="O74:O82" si="29">N74/(L74/K74)</f>
        <v>54.733333333333334</v>
      </c>
      <c r="P74" s="54"/>
      <c r="Q74" s="55"/>
      <c r="R74" s="56">
        <f t="shared" ref="R74:R82" si="30">Q74/(L74/K74)</f>
        <v>0</v>
      </c>
      <c r="S74" s="24">
        <v>10</v>
      </c>
      <c r="T74" s="24">
        <v>2</v>
      </c>
      <c r="U74" s="30">
        <f t="shared" ref="U74:U82" si="31">SUM(S74:T74)</f>
        <v>12</v>
      </c>
      <c r="V74" s="7"/>
      <c r="W74" s="7"/>
      <c r="X74" s="47">
        <f t="shared" ref="X74:X82" si="32">SUM(V74:W74)</f>
        <v>0</v>
      </c>
      <c r="Y74" s="24"/>
    </row>
    <row r="75" spans="1:35" ht="20.100000000000001" customHeight="1" x14ac:dyDescent="0.25">
      <c r="A75" s="7">
        <v>63</v>
      </c>
      <c r="B75" s="7" t="s">
        <v>313</v>
      </c>
      <c r="C75" s="7" t="s">
        <v>75</v>
      </c>
      <c r="D75" s="7" t="s">
        <v>257</v>
      </c>
      <c r="E75" s="8" t="s">
        <v>162</v>
      </c>
      <c r="F75" s="7" t="s">
        <v>184</v>
      </c>
      <c r="G75" s="8" t="s">
        <v>185</v>
      </c>
      <c r="H75" s="8" t="s">
        <v>332</v>
      </c>
      <c r="I75" s="26" t="s">
        <v>5</v>
      </c>
      <c r="J75" s="10" t="s">
        <v>58</v>
      </c>
      <c r="K75" s="7">
        <v>2</v>
      </c>
      <c r="L75" s="7">
        <v>120</v>
      </c>
      <c r="M75" s="24">
        <v>3284</v>
      </c>
      <c r="N75" s="30">
        <v>3284</v>
      </c>
      <c r="O75" s="53">
        <f t="shared" si="29"/>
        <v>54.733333333333334</v>
      </c>
      <c r="P75" s="54"/>
      <c r="Q75" s="55"/>
      <c r="R75" s="56">
        <f t="shared" si="30"/>
        <v>0</v>
      </c>
      <c r="S75" s="24">
        <v>15</v>
      </c>
      <c r="T75" s="24">
        <v>5</v>
      </c>
      <c r="U75" s="30">
        <f t="shared" si="31"/>
        <v>20</v>
      </c>
      <c r="V75" s="7"/>
      <c r="W75" s="7"/>
      <c r="X75" s="47">
        <f t="shared" si="32"/>
        <v>0</v>
      </c>
      <c r="Y75" s="24"/>
    </row>
    <row r="76" spans="1:35" ht="20.100000000000001" customHeight="1" x14ac:dyDescent="0.25">
      <c r="A76" s="7">
        <v>64</v>
      </c>
      <c r="B76" s="7" t="s">
        <v>313</v>
      </c>
      <c r="C76" s="9" t="s">
        <v>76</v>
      </c>
      <c r="D76" s="9" t="s">
        <v>257</v>
      </c>
      <c r="E76" s="10" t="s">
        <v>162</v>
      </c>
      <c r="F76" s="9" t="s">
        <v>186</v>
      </c>
      <c r="G76" s="10" t="s">
        <v>24</v>
      </c>
      <c r="H76" s="10" t="s">
        <v>333</v>
      </c>
      <c r="I76" s="25" t="s">
        <v>5</v>
      </c>
      <c r="J76" s="10" t="s">
        <v>58</v>
      </c>
      <c r="K76" s="9">
        <v>2</v>
      </c>
      <c r="L76" s="9">
        <v>120</v>
      </c>
      <c r="M76" s="24">
        <v>3284</v>
      </c>
      <c r="N76" s="30">
        <v>3284</v>
      </c>
      <c r="O76" s="53">
        <f t="shared" si="29"/>
        <v>54.733333333333334</v>
      </c>
      <c r="P76" s="54"/>
      <c r="Q76" s="55"/>
      <c r="R76" s="56">
        <f t="shared" si="30"/>
        <v>0</v>
      </c>
      <c r="S76" s="24">
        <v>5</v>
      </c>
      <c r="T76" s="24">
        <v>7</v>
      </c>
      <c r="U76" s="30">
        <f t="shared" si="31"/>
        <v>12</v>
      </c>
      <c r="V76" s="7"/>
      <c r="W76" s="7"/>
      <c r="X76" s="47">
        <f t="shared" si="32"/>
        <v>0</v>
      </c>
      <c r="Y76" s="24"/>
    </row>
    <row r="77" spans="1:35" ht="20.100000000000001" customHeight="1" x14ac:dyDescent="0.25">
      <c r="A77" s="7">
        <v>65</v>
      </c>
      <c r="B77" s="7" t="s">
        <v>313</v>
      </c>
      <c r="C77" s="7" t="s">
        <v>77</v>
      </c>
      <c r="D77" s="7" t="s">
        <v>257</v>
      </c>
      <c r="E77" s="8" t="s">
        <v>162</v>
      </c>
      <c r="F77" s="7" t="s">
        <v>187</v>
      </c>
      <c r="G77" s="8" t="s">
        <v>188</v>
      </c>
      <c r="H77" s="8" t="s">
        <v>51</v>
      </c>
      <c r="I77" s="26" t="s">
        <v>5</v>
      </c>
      <c r="J77" s="10" t="s">
        <v>58</v>
      </c>
      <c r="K77" s="7">
        <v>2</v>
      </c>
      <c r="L77" s="7">
        <v>120</v>
      </c>
      <c r="M77" s="24">
        <v>3284</v>
      </c>
      <c r="N77" s="30">
        <v>3284</v>
      </c>
      <c r="O77" s="53">
        <f t="shared" si="29"/>
        <v>54.733333333333334</v>
      </c>
      <c r="P77" s="54"/>
      <c r="Q77" s="55"/>
      <c r="R77" s="56">
        <f t="shared" si="30"/>
        <v>0</v>
      </c>
      <c r="S77" s="24">
        <v>10</v>
      </c>
      <c r="T77" s="24">
        <v>2</v>
      </c>
      <c r="U77" s="30">
        <f t="shared" si="31"/>
        <v>12</v>
      </c>
      <c r="V77" s="7"/>
      <c r="W77" s="7"/>
      <c r="X77" s="47">
        <f t="shared" si="32"/>
        <v>0</v>
      </c>
      <c r="Y77" s="24"/>
    </row>
    <row r="78" spans="1:35" ht="20.100000000000001" customHeight="1" x14ac:dyDescent="0.25">
      <c r="A78" s="7">
        <v>66</v>
      </c>
      <c r="B78" s="7" t="s">
        <v>313</v>
      </c>
      <c r="C78" s="9" t="s">
        <v>89</v>
      </c>
      <c r="D78" s="9" t="s">
        <v>257</v>
      </c>
      <c r="E78" s="10" t="s">
        <v>162</v>
      </c>
      <c r="F78" s="9" t="s">
        <v>199</v>
      </c>
      <c r="G78" s="10" t="s">
        <v>200</v>
      </c>
      <c r="H78" s="10" t="s">
        <v>334</v>
      </c>
      <c r="I78" s="25" t="s">
        <v>5</v>
      </c>
      <c r="J78" s="8" t="s">
        <v>58</v>
      </c>
      <c r="K78" s="9">
        <v>2</v>
      </c>
      <c r="L78" s="9">
        <v>120</v>
      </c>
      <c r="M78" s="24">
        <v>3284</v>
      </c>
      <c r="N78" s="30">
        <v>3284</v>
      </c>
      <c r="O78" s="53">
        <f t="shared" si="29"/>
        <v>54.733333333333334</v>
      </c>
      <c r="P78" s="54"/>
      <c r="Q78" s="55"/>
      <c r="R78" s="56">
        <f t="shared" si="30"/>
        <v>0</v>
      </c>
      <c r="S78" s="24">
        <v>12</v>
      </c>
      <c r="T78" s="24">
        <v>6</v>
      </c>
      <c r="U78" s="30">
        <f t="shared" si="31"/>
        <v>18</v>
      </c>
      <c r="V78" s="7"/>
      <c r="W78" s="7"/>
      <c r="X78" s="47">
        <f t="shared" si="32"/>
        <v>0</v>
      </c>
      <c r="Y78" s="24"/>
    </row>
    <row r="79" spans="1:35" ht="20.100000000000001" customHeight="1" x14ac:dyDescent="0.25">
      <c r="A79" s="7">
        <v>67</v>
      </c>
      <c r="B79" s="7" t="s">
        <v>313</v>
      </c>
      <c r="C79" s="9" t="s">
        <v>109</v>
      </c>
      <c r="D79" s="9" t="s">
        <v>257</v>
      </c>
      <c r="E79" s="10" t="s">
        <v>162</v>
      </c>
      <c r="F79" s="9" t="s">
        <v>223</v>
      </c>
      <c r="G79" s="10" t="s">
        <v>224</v>
      </c>
      <c r="H79" s="10" t="s">
        <v>52</v>
      </c>
      <c r="I79" s="25" t="s">
        <v>5</v>
      </c>
      <c r="J79" s="8" t="s">
        <v>58</v>
      </c>
      <c r="K79" s="9">
        <v>2</v>
      </c>
      <c r="L79" s="9">
        <v>120</v>
      </c>
      <c r="M79" s="24">
        <v>3284</v>
      </c>
      <c r="N79" s="30">
        <v>3284</v>
      </c>
      <c r="O79" s="53">
        <f t="shared" si="29"/>
        <v>54.733333333333334</v>
      </c>
      <c r="P79" s="54"/>
      <c r="Q79" s="55"/>
      <c r="R79" s="56">
        <f t="shared" si="30"/>
        <v>0</v>
      </c>
      <c r="S79" s="24">
        <v>15</v>
      </c>
      <c r="T79" s="24">
        <v>5</v>
      </c>
      <c r="U79" s="30">
        <f t="shared" si="31"/>
        <v>20</v>
      </c>
      <c r="V79" s="7"/>
      <c r="W79" s="7"/>
      <c r="X79" s="47">
        <f t="shared" si="32"/>
        <v>0</v>
      </c>
      <c r="Y79" s="24"/>
    </row>
    <row r="80" spans="1:35" ht="20.100000000000001" customHeight="1" x14ac:dyDescent="0.25">
      <c r="A80" s="7">
        <v>68</v>
      </c>
      <c r="B80" s="7" t="s">
        <v>313</v>
      </c>
      <c r="C80" s="9" t="s">
        <v>110</v>
      </c>
      <c r="D80" s="9" t="s">
        <v>257</v>
      </c>
      <c r="E80" s="10" t="s">
        <v>162</v>
      </c>
      <c r="F80" s="9" t="s">
        <v>225</v>
      </c>
      <c r="G80" s="10" t="s">
        <v>246</v>
      </c>
      <c r="H80" s="10" t="s">
        <v>335</v>
      </c>
      <c r="I80" s="25" t="s">
        <v>5</v>
      </c>
      <c r="J80" s="8" t="s">
        <v>58</v>
      </c>
      <c r="K80" s="9">
        <v>1.5</v>
      </c>
      <c r="L80" s="9">
        <v>90</v>
      </c>
      <c r="M80" s="24">
        <v>3284</v>
      </c>
      <c r="N80" s="30">
        <v>3284</v>
      </c>
      <c r="O80" s="53">
        <f t="shared" si="29"/>
        <v>54.733333333333334</v>
      </c>
      <c r="P80" s="54"/>
      <c r="Q80" s="55"/>
      <c r="R80" s="56">
        <f t="shared" si="30"/>
        <v>0</v>
      </c>
      <c r="S80" s="24">
        <v>16</v>
      </c>
      <c r="T80" s="24">
        <v>8</v>
      </c>
      <c r="U80" s="30">
        <f t="shared" si="31"/>
        <v>24</v>
      </c>
      <c r="V80" s="7"/>
      <c r="W80" s="7"/>
      <c r="X80" s="47">
        <f t="shared" si="32"/>
        <v>0</v>
      </c>
      <c r="Y80" s="24"/>
    </row>
    <row r="81" spans="1:35" ht="20.100000000000001" customHeight="1" x14ac:dyDescent="0.25">
      <c r="A81" s="7">
        <v>69</v>
      </c>
      <c r="B81" s="7" t="s">
        <v>313</v>
      </c>
      <c r="C81" s="7" t="s">
        <v>276</v>
      </c>
      <c r="D81" s="7" t="s">
        <v>6</v>
      </c>
      <c r="E81" s="40" t="s">
        <v>165</v>
      </c>
      <c r="F81" s="7" t="s">
        <v>391</v>
      </c>
      <c r="G81" s="8" t="s">
        <v>392</v>
      </c>
      <c r="H81" s="8" t="s">
        <v>447</v>
      </c>
      <c r="I81" s="26" t="s">
        <v>5</v>
      </c>
      <c r="J81" s="8" t="s">
        <v>59</v>
      </c>
      <c r="K81" s="7">
        <v>2</v>
      </c>
      <c r="L81" s="7">
        <v>120</v>
      </c>
      <c r="M81" s="24"/>
      <c r="N81" s="30"/>
      <c r="O81" s="53">
        <f t="shared" si="29"/>
        <v>0</v>
      </c>
      <c r="P81" s="54"/>
      <c r="Q81" s="55"/>
      <c r="R81" s="56">
        <f t="shared" si="30"/>
        <v>0</v>
      </c>
      <c r="S81" s="24"/>
      <c r="T81" s="24"/>
      <c r="U81" s="30">
        <f t="shared" si="31"/>
        <v>0</v>
      </c>
      <c r="V81" s="7"/>
      <c r="W81" s="7"/>
      <c r="X81" s="47">
        <f t="shared" si="32"/>
        <v>0</v>
      </c>
      <c r="Y81" s="24"/>
    </row>
    <row r="82" spans="1:35" ht="20.100000000000001" customHeight="1" x14ac:dyDescent="0.25">
      <c r="A82" s="7">
        <v>70</v>
      </c>
      <c r="B82" s="7" t="s">
        <v>313</v>
      </c>
      <c r="C82" s="9" t="s">
        <v>112</v>
      </c>
      <c r="D82" s="9" t="s">
        <v>257</v>
      </c>
      <c r="E82" s="10" t="s">
        <v>162</v>
      </c>
      <c r="F82" s="9" t="s">
        <v>187</v>
      </c>
      <c r="G82" s="10" t="s">
        <v>188</v>
      </c>
      <c r="H82" s="10" t="s">
        <v>336</v>
      </c>
      <c r="I82" s="25" t="s">
        <v>5</v>
      </c>
      <c r="J82" s="8" t="s">
        <v>58</v>
      </c>
      <c r="K82" s="9">
        <v>2</v>
      </c>
      <c r="L82" s="9">
        <v>120</v>
      </c>
      <c r="M82" s="24">
        <v>3284</v>
      </c>
      <c r="N82" s="30">
        <v>3284</v>
      </c>
      <c r="O82" s="53">
        <f t="shared" si="29"/>
        <v>54.733333333333334</v>
      </c>
      <c r="P82" s="54"/>
      <c r="Q82" s="55"/>
      <c r="R82" s="56">
        <f t="shared" si="30"/>
        <v>0</v>
      </c>
      <c r="S82" s="24">
        <v>16</v>
      </c>
      <c r="T82" s="24">
        <v>1</v>
      </c>
      <c r="U82" s="30">
        <f t="shared" si="31"/>
        <v>17</v>
      </c>
      <c r="V82" s="7"/>
      <c r="W82" s="7"/>
      <c r="X82" s="47">
        <f t="shared" si="32"/>
        <v>0</v>
      </c>
      <c r="Y82" s="24"/>
    </row>
    <row r="83" spans="1:35" s="43" customFormat="1" ht="20.100000000000001" customHeight="1" x14ac:dyDescent="0.25">
      <c r="A83" s="86" t="s">
        <v>282</v>
      </c>
      <c r="B83" s="87"/>
      <c r="C83" s="87"/>
      <c r="D83" s="87"/>
      <c r="E83" s="87"/>
      <c r="F83" s="87"/>
      <c r="G83" s="87"/>
      <c r="H83" s="87"/>
      <c r="I83" s="87"/>
      <c r="J83" s="70"/>
      <c r="K83" s="70"/>
      <c r="L83" s="70"/>
      <c r="M83" s="49"/>
      <c r="N83" s="49"/>
      <c r="O83" s="49"/>
      <c r="P83" s="58"/>
      <c r="Q83" s="58"/>
      <c r="R83" s="57"/>
      <c r="S83" s="30">
        <f>SUM(S84:S86)</f>
        <v>49</v>
      </c>
      <c r="T83" s="30">
        <f t="shared" ref="T83:X83" si="33">SUM(T84:T86)</f>
        <v>5</v>
      </c>
      <c r="U83" s="30">
        <f t="shared" si="33"/>
        <v>54</v>
      </c>
      <c r="V83" s="47">
        <f t="shared" si="33"/>
        <v>0</v>
      </c>
      <c r="W83" s="47">
        <f t="shared" si="33"/>
        <v>0</v>
      </c>
      <c r="X83" s="47">
        <f t="shared" si="33"/>
        <v>0</v>
      </c>
      <c r="Y83" s="30"/>
    </row>
    <row r="84" spans="1:35" ht="19.5" customHeight="1" x14ac:dyDescent="0.25">
      <c r="A84" s="7">
        <v>71</v>
      </c>
      <c r="B84" s="7" t="s">
        <v>314</v>
      </c>
      <c r="C84" s="9" t="s">
        <v>72</v>
      </c>
      <c r="D84" s="9" t="s">
        <v>253</v>
      </c>
      <c r="E84" s="10" t="s">
        <v>158</v>
      </c>
      <c r="F84" s="9" t="s">
        <v>176</v>
      </c>
      <c r="G84" s="10" t="s">
        <v>29</v>
      </c>
      <c r="H84" s="10" t="s">
        <v>29</v>
      </c>
      <c r="I84" s="25" t="s">
        <v>5</v>
      </c>
      <c r="J84" s="10" t="s">
        <v>61</v>
      </c>
      <c r="K84" s="9">
        <v>2</v>
      </c>
      <c r="L84" s="9">
        <v>120</v>
      </c>
      <c r="M84" s="24">
        <v>2295</v>
      </c>
      <c r="N84" s="30">
        <v>2295</v>
      </c>
      <c r="O84" s="53">
        <f>N84/(L84/K84)</f>
        <v>38.25</v>
      </c>
      <c r="P84" s="54"/>
      <c r="Q84" s="55"/>
      <c r="R84" s="56">
        <f>Q84/(L84/K84)</f>
        <v>0</v>
      </c>
      <c r="S84" s="24">
        <v>8</v>
      </c>
      <c r="T84" s="24">
        <v>1</v>
      </c>
      <c r="U84" s="30">
        <f>SUM(S84:T84)</f>
        <v>9</v>
      </c>
      <c r="V84" s="7"/>
      <c r="W84" s="7"/>
      <c r="X84" s="47">
        <f>SUM(V84:W84)</f>
        <v>0</v>
      </c>
      <c r="Y84" s="24"/>
    </row>
    <row r="85" spans="1:35" ht="19.5" customHeight="1" x14ac:dyDescent="0.25">
      <c r="A85" s="7">
        <v>72</v>
      </c>
      <c r="B85" s="7" t="s">
        <v>314</v>
      </c>
      <c r="C85" s="9" t="s">
        <v>95</v>
      </c>
      <c r="D85" s="9" t="s">
        <v>253</v>
      </c>
      <c r="E85" s="10" t="s">
        <v>158</v>
      </c>
      <c r="F85" s="9" t="s">
        <v>210</v>
      </c>
      <c r="G85" s="10" t="s">
        <v>30</v>
      </c>
      <c r="H85" s="10" t="s">
        <v>30</v>
      </c>
      <c r="I85" s="25" t="s">
        <v>5</v>
      </c>
      <c r="J85" s="10" t="s">
        <v>61</v>
      </c>
      <c r="K85" s="9">
        <v>2</v>
      </c>
      <c r="L85" s="9">
        <v>120</v>
      </c>
      <c r="M85" s="24">
        <v>2295</v>
      </c>
      <c r="N85" s="30">
        <v>2295</v>
      </c>
      <c r="O85" s="53">
        <f>N85/(L85/K85)</f>
        <v>38.25</v>
      </c>
      <c r="P85" s="54"/>
      <c r="Q85" s="55"/>
      <c r="R85" s="56">
        <f>Q85/(L85/K85)</f>
        <v>0</v>
      </c>
      <c r="S85" s="24">
        <v>22</v>
      </c>
      <c r="T85" s="24">
        <v>2</v>
      </c>
      <c r="U85" s="30">
        <f>SUM(S85:T85)</f>
        <v>24</v>
      </c>
      <c r="V85" s="7"/>
      <c r="W85" s="7"/>
      <c r="X85" s="47">
        <f>SUM(V85:W85)</f>
        <v>0</v>
      </c>
      <c r="Y85" s="24"/>
    </row>
    <row r="86" spans="1:35" ht="30" customHeight="1" x14ac:dyDescent="0.25">
      <c r="A86" s="7">
        <v>73</v>
      </c>
      <c r="B86" s="7" t="s">
        <v>314</v>
      </c>
      <c r="C86" s="9" t="s">
        <v>150</v>
      </c>
      <c r="D86" s="9" t="s">
        <v>253</v>
      </c>
      <c r="E86" s="10" t="s">
        <v>158</v>
      </c>
      <c r="F86" s="9" t="s">
        <v>228</v>
      </c>
      <c r="G86" s="10" t="s">
        <v>247</v>
      </c>
      <c r="H86" s="10" t="s">
        <v>31</v>
      </c>
      <c r="I86" s="25" t="s">
        <v>5</v>
      </c>
      <c r="J86" s="38" t="s">
        <v>307</v>
      </c>
      <c r="K86" s="9">
        <v>2</v>
      </c>
      <c r="L86" s="9">
        <v>120</v>
      </c>
      <c r="M86" s="24">
        <v>2295</v>
      </c>
      <c r="N86" s="30">
        <v>2295</v>
      </c>
      <c r="O86" s="53">
        <f>N86/(L86/K86)</f>
        <v>38.25</v>
      </c>
      <c r="P86" s="54"/>
      <c r="Q86" s="55"/>
      <c r="R86" s="56">
        <f>Q86/(L86/K86)</f>
        <v>0</v>
      </c>
      <c r="S86" s="24">
        <v>19</v>
      </c>
      <c r="T86" s="24">
        <v>2</v>
      </c>
      <c r="U86" s="30">
        <f>SUM(S86:T86)</f>
        <v>21</v>
      </c>
      <c r="V86" s="7"/>
      <c r="W86" s="7"/>
      <c r="X86" s="47">
        <f>SUM(V86:W86)</f>
        <v>0</v>
      </c>
      <c r="Y86" s="24"/>
    </row>
    <row r="87" spans="1:35" s="43" customFormat="1" ht="20.100000000000001" customHeight="1" x14ac:dyDescent="0.25">
      <c r="A87" s="84" t="s">
        <v>284</v>
      </c>
      <c r="B87" s="85"/>
      <c r="C87" s="85"/>
      <c r="D87" s="85"/>
      <c r="E87" s="85"/>
      <c r="F87" s="85"/>
      <c r="G87" s="85"/>
      <c r="H87" s="85"/>
      <c r="I87" s="85"/>
      <c r="J87" s="69"/>
      <c r="K87" s="69"/>
      <c r="L87" s="69"/>
      <c r="M87" s="49"/>
      <c r="N87" s="49"/>
      <c r="O87" s="49"/>
      <c r="P87" s="50"/>
      <c r="Q87" s="50"/>
      <c r="R87" s="57"/>
      <c r="S87" s="30">
        <f t="shared" ref="S87:X87" si="34">SUM(S88:S100)</f>
        <v>93</v>
      </c>
      <c r="T87" s="30">
        <f t="shared" si="34"/>
        <v>40</v>
      </c>
      <c r="U87" s="30">
        <f t="shared" si="34"/>
        <v>133</v>
      </c>
      <c r="V87" s="52">
        <f>SUM(V88:V100)</f>
        <v>0</v>
      </c>
      <c r="W87" s="52">
        <f t="shared" si="34"/>
        <v>0</v>
      </c>
      <c r="X87" s="52">
        <f t="shared" si="34"/>
        <v>0</v>
      </c>
      <c r="Y87" s="30"/>
    </row>
    <row r="88" spans="1:35" ht="20.100000000000001" customHeight="1" x14ac:dyDescent="0.25">
      <c r="A88" s="7">
        <v>74</v>
      </c>
      <c r="B88" s="7" t="s">
        <v>316</v>
      </c>
      <c r="C88" s="7" t="s">
        <v>73</v>
      </c>
      <c r="D88" s="7" t="s">
        <v>253</v>
      </c>
      <c r="E88" s="8" t="s">
        <v>158</v>
      </c>
      <c r="F88" s="7" t="s">
        <v>177</v>
      </c>
      <c r="G88" s="8" t="s">
        <v>178</v>
      </c>
      <c r="H88" s="8" t="s">
        <v>300</v>
      </c>
      <c r="I88" s="26" t="s">
        <v>5</v>
      </c>
      <c r="J88" s="8" t="s">
        <v>61</v>
      </c>
      <c r="K88" s="7">
        <v>2</v>
      </c>
      <c r="L88" s="7">
        <v>120</v>
      </c>
      <c r="M88" s="24">
        <v>3284</v>
      </c>
      <c r="N88" s="30">
        <v>3284</v>
      </c>
      <c r="O88" s="53">
        <f t="shared" ref="O88:O100" si="35">N88/(L88/K88)</f>
        <v>54.733333333333334</v>
      </c>
      <c r="P88" s="54"/>
      <c r="Q88" s="55"/>
      <c r="R88" s="56">
        <f t="shared" ref="R88:R100" si="36">Q88/(L88/K88)</f>
        <v>0</v>
      </c>
      <c r="S88" s="24">
        <v>8</v>
      </c>
      <c r="T88" s="24">
        <v>4</v>
      </c>
      <c r="U88" s="30">
        <f t="shared" ref="U88:U100" si="37">SUM(S88:T88)</f>
        <v>12</v>
      </c>
      <c r="V88" s="7"/>
      <c r="W88" s="7"/>
      <c r="X88" s="71">
        <f t="shared" ref="X88:X100" si="38">SUM(V88:W88)</f>
        <v>0</v>
      </c>
      <c r="Y88" s="24"/>
    </row>
    <row r="89" spans="1:35" ht="20.100000000000001" customHeight="1" x14ac:dyDescent="0.25">
      <c r="A89" s="7">
        <v>75</v>
      </c>
      <c r="B89" s="7" t="s">
        <v>316</v>
      </c>
      <c r="C89" s="9" t="s">
        <v>377</v>
      </c>
      <c r="D89" s="7" t="s">
        <v>4</v>
      </c>
      <c r="E89" s="8" t="s">
        <v>166</v>
      </c>
      <c r="F89" s="7" t="s">
        <v>236</v>
      </c>
      <c r="G89" s="8" t="s">
        <v>270</v>
      </c>
      <c r="H89" s="8" t="s">
        <v>376</v>
      </c>
      <c r="I89" s="26" t="s">
        <v>5</v>
      </c>
      <c r="J89" s="8" t="s">
        <v>63</v>
      </c>
      <c r="K89" s="7">
        <v>1.5</v>
      </c>
      <c r="L89" s="7">
        <v>90</v>
      </c>
      <c r="M89" s="24">
        <v>3284</v>
      </c>
      <c r="N89" s="30">
        <v>3284</v>
      </c>
      <c r="O89" s="53">
        <f t="shared" si="35"/>
        <v>54.733333333333334</v>
      </c>
      <c r="P89" s="54"/>
      <c r="Q89" s="55"/>
      <c r="R89" s="56">
        <f t="shared" si="36"/>
        <v>0</v>
      </c>
      <c r="S89" s="24">
        <v>10</v>
      </c>
      <c r="T89" s="24">
        <v>2</v>
      </c>
      <c r="U89" s="30">
        <f t="shared" si="37"/>
        <v>12</v>
      </c>
      <c r="V89" s="7"/>
      <c r="W89" s="7"/>
      <c r="X89" s="71">
        <f t="shared" si="38"/>
        <v>0</v>
      </c>
      <c r="Y89" s="24"/>
    </row>
    <row r="90" spans="1:35" ht="20.100000000000001" customHeight="1" x14ac:dyDescent="0.25">
      <c r="A90" s="7">
        <v>76</v>
      </c>
      <c r="B90" s="7" t="s">
        <v>316</v>
      </c>
      <c r="C90" s="7" t="s">
        <v>377</v>
      </c>
      <c r="D90" s="7" t="s">
        <v>4</v>
      </c>
      <c r="E90" s="8" t="s">
        <v>166</v>
      </c>
      <c r="F90" s="7" t="s">
        <v>236</v>
      </c>
      <c r="G90" s="8" t="s">
        <v>270</v>
      </c>
      <c r="H90" s="8" t="s">
        <v>394</v>
      </c>
      <c r="I90" s="26" t="s">
        <v>5</v>
      </c>
      <c r="J90" s="8" t="s">
        <v>63</v>
      </c>
      <c r="K90" s="7">
        <v>1.5</v>
      </c>
      <c r="L90" s="7">
        <v>90</v>
      </c>
      <c r="M90" s="24">
        <v>3284</v>
      </c>
      <c r="N90" s="30">
        <v>3284</v>
      </c>
      <c r="O90" s="53">
        <f t="shared" si="35"/>
        <v>54.733333333333334</v>
      </c>
      <c r="P90" s="54"/>
      <c r="Q90" s="55"/>
      <c r="R90" s="56">
        <f t="shared" si="36"/>
        <v>0</v>
      </c>
      <c r="S90" s="24">
        <v>10</v>
      </c>
      <c r="T90" s="24">
        <v>2</v>
      </c>
      <c r="U90" s="30">
        <f t="shared" si="37"/>
        <v>12</v>
      </c>
      <c r="V90" s="7"/>
      <c r="W90" s="7"/>
      <c r="X90" s="71">
        <f t="shared" si="38"/>
        <v>0</v>
      </c>
      <c r="Y90" s="24"/>
    </row>
    <row r="91" spans="1:35" s="6" customFormat="1" ht="20.100000000000001" customHeight="1" x14ac:dyDescent="0.25">
      <c r="A91" s="7">
        <v>77</v>
      </c>
      <c r="B91" s="7" t="s">
        <v>316</v>
      </c>
      <c r="C91" s="7" t="s">
        <v>103</v>
      </c>
      <c r="D91" s="7" t="s">
        <v>253</v>
      </c>
      <c r="E91" s="8" t="s">
        <v>158</v>
      </c>
      <c r="F91" s="7" t="s">
        <v>208</v>
      </c>
      <c r="G91" s="8" t="s">
        <v>209</v>
      </c>
      <c r="H91" s="8" t="s">
        <v>469</v>
      </c>
      <c r="I91" s="26" t="s">
        <v>5</v>
      </c>
      <c r="J91" s="8" t="s">
        <v>61</v>
      </c>
      <c r="K91" s="9">
        <v>2</v>
      </c>
      <c r="L91" s="42">
        <v>120</v>
      </c>
      <c r="M91" s="24">
        <v>2916</v>
      </c>
      <c r="N91" s="30">
        <v>2916</v>
      </c>
      <c r="O91" s="53">
        <f t="shared" si="35"/>
        <v>48.6</v>
      </c>
      <c r="P91" s="54"/>
      <c r="Q91" s="55"/>
      <c r="R91" s="56">
        <f t="shared" si="36"/>
        <v>0</v>
      </c>
      <c r="S91" s="24">
        <v>0</v>
      </c>
      <c r="T91" s="24">
        <v>0</v>
      </c>
      <c r="U91" s="30">
        <f t="shared" si="37"/>
        <v>0</v>
      </c>
      <c r="V91" s="7"/>
      <c r="W91" s="7"/>
      <c r="X91" s="71">
        <f t="shared" si="38"/>
        <v>0</v>
      </c>
      <c r="Y91" s="72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s="6" customFormat="1" ht="20.100000000000001" customHeight="1" x14ac:dyDescent="0.25">
      <c r="A92" s="7">
        <v>78</v>
      </c>
      <c r="B92" s="7" t="s">
        <v>316</v>
      </c>
      <c r="C92" s="7" t="s">
        <v>104</v>
      </c>
      <c r="D92" s="7" t="s">
        <v>255</v>
      </c>
      <c r="E92" s="8" t="s">
        <v>160</v>
      </c>
      <c r="F92" s="7" t="s">
        <v>217</v>
      </c>
      <c r="G92" s="8" t="s">
        <v>218</v>
      </c>
      <c r="H92" s="8" t="s">
        <v>357</v>
      </c>
      <c r="I92" s="26" t="s">
        <v>5</v>
      </c>
      <c r="J92" s="8" t="s">
        <v>57</v>
      </c>
      <c r="K92" s="9">
        <v>2</v>
      </c>
      <c r="L92" s="42">
        <v>120</v>
      </c>
      <c r="M92" s="24">
        <v>2295</v>
      </c>
      <c r="N92" s="30">
        <v>2295</v>
      </c>
      <c r="O92" s="53">
        <f t="shared" si="35"/>
        <v>38.25</v>
      </c>
      <c r="P92" s="54"/>
      <c r="Q92" s="55"/>
      <c r="R92" s="56">
        <f t="shared" si="36"/>
        <v>0</v>
      </c>
      <c r="S92" s="24">
        <v>13</v>
      </c>
      <c r="T92" s="24">
        <v>2</v>
      </c>
      <c r="U92" s="30">
        <f t="shared" si="37"/>
        <v>15</v>
      </c>
      <c r="V92" s="7"/>
      <c r="W92" s="7"/>
      <c r="X92" s="71">
        <f t="shared" si="38"/>
        <v>0</v>
      </c>
      <c r="Y92" s="73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ht="20.100000000000001" customHeight="1" x14ac:dyDescent="0.25">
      <c r="A93" s="7">
        <v>79</v>
      </c>
      <c r="B93" s="7" t="s">
        <v>316</v>
      </c>
      <c r="C93" s="9" t="s">
        <v>108</v>
      </c>
      <c r="D93" s="9" t="s">
        <v>255</v>
      </c>
      <c r="E93" s="10" t="s">
        <v>160</v>
      </c>
      <c r="F93" s="9" t="s">
        <v>211</v>
      </c>
      <c r="G93" s="10" t="s">
        <v>212</v>
      </c>
      <c r="H93" s="10" t="s">
        <v>358</v>
      </c>
      <c r="I93" s="25" t="s">
        <v>5</v>
      </c>
      <c r="J93" s="10" t="s">
        <v>57</v>
      </c>
      <c r="K93" s="9">
        <v>1.5</v>
      </c>
      <c r="L93" s="42">
        <v>90</v>
      </c>
      <c r="M93" s="24">
        <v>2295</v>
      </c>
      <c r="N93" s="30">
        <v>2295</v>
      </c>
      <c r="O93" s="53">
        <f t="shared" si="35"/>
        <v>38.25</v>
      </c>
      <c r="P93" s="54"/>
      <c r="Q93" s="55"/>
      <c r="R93" s="56">
        <f t="shared" si="36"/>
        <v>0</v>
      </c>
      <c r="S93" s="24">
        <v>12</v>
      </c>
      <c r="T93" s="24">
        <v>2</v>
      </c>
      <c r="U93" s="30">
        <f t="shared" si="37"/>
        <v>14</v>
      </c>
      <c r="V93" s="7"/>
      <c r="W93" s="7"/>
      <c r="X93" s="71">
        <f t="shared" si="38"/>
        <v>0</v>
      </c>
      <c r="Y93" s="77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20.100000000000001" customHeight="1" x14ac:dyDescent="0.25">
      <c r="A94" s="7">
        <v>80</v>
      </c>
      <c r="B94" s="7" t="s">
        <v>316</v>
      </c>
      <c r="C94" s="9" t="s">
        <v>108</v>
      </c>
      <c r="D94" s="9" t="s">
        <v>255</v>
      </c>
      <c r="E94" s="10" t="s">
        <v>160</v>
      </c>
      <c r="F94" s="9" t="s">
        <v>211</v>
      </c>
      <c r="G94" s="10" t="s">
        <v>212</v>
      </c>
      <c r="H94" s="10" t="s">
        <v>359</v>
      </c>
      <c r="I94" s="25" t="s">
        <v>5</v>
      </c>
      <c r="J94" s="10" t="s">
        <v>57</v>
      </c>
      <c r="K94" s="9">
        <v>1.5</v>
      </c>
      <c r="L94" s="42">
        <v>90</v>
      </c>
      <c r="M94" s="24">
        <v>2295</v>
      </c>
      <c r="N94" s="30">
        <v>2295</v>
      </c>
      <c r="O94" s="53">
        <f t="shared" si="35"/>
        <v>38.25</v>
      </c>
      <c r="P94" s="54"/>
      <c r="Q94" s="55"/>
      <c r="R94" s="56">
        <f t="shared" si="36"/>
        <v>0</v>
      </c>
      <c r="S94" s="24">
        <v>0</v>
      </c>
      <c r="T94" s="24">
        <v>10</v>
      </c>
      <c r="U94" s="30">
        <f t="shared" si="37"/>
        <v>10</v>
      </c>
      <c r="V94" s="7"/>
      <c r="W94" s="7"/>
      <c r="X94" s="71">
        <f t="shared" si="38"/>
        <v>0</v>
      </c>
      <c r="Y94" s="78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20.100000000000001" customHeight="1" x14ac:dyDescent="0.25">
      <c r="A95" s="7">
        <v>81</v>
      </c>
      <c r="B95" s="7" t="s">
        <v>316</v>
      </c>
      <c r="C95" s="9" t="s">
        <v>137</v>
      </c>
      <c r="D95" s="9" t="s">
        <v>255</v>
      </c>
      <c r="E95" s="10" t="s">
        <v>160</v>
      </c>
      <c r="F95" s="9" t="s">
        <v>211</v>
      </c>
      <c r="G95" s="10" t="s">
        <v>212</v>
      </c>
      <c r="H95" s="10" t="s">
        <v>361</v>
      </c>
      <c r="I95" s="25" t="s">
        <v>5</v>
      </c>
      <c r="J95" s="10" t="s">
        <v>57</v>
      </c>
      <c r="K95" s="9">
        <v>2</v>
      </c>
      <c r="L95" s="42">
        <v>120</v>
      </c>
      <c r="M95" s="24">
        <v>2295</v>
      </c>
      <c r="N95" s="30">
        <v>2295</v>
      </c>
      <c r="O95" s="53">
        <f t="shared" si="35"/>
        <v>38.25</v>
      </c>
      <c r="P95" s="54"/>
      <c r="Q95" s="55"/>
      <c r="R95" s="56">
        <f t="shared" si="36"/>
        <v>0</v>
      </c>
      <c r="S95" s="24">
        <v>10</v>
      </c>
      <c r="T95" s="24">
        <v>1</v>
      </c>
      <c r="U95" s="30">
        <f t="shared" si="37"/>
        <v>11</v>
      </c>
      <c r="V95" s="7"/>
      <c r="W95" s="7"/>
      <c r="X95" s="71">
        <f t="shared" si="38"/>
        <v>0</v>
      </c>
      <c r="Y95" s="77"/>
    </row>
    <row r="96" spans="1:35" ht="20.100000000000001" customHeight="1" x14ac:dyDescent="0.25">
      <c r="A96" s="7">
        <v>82</v>
      </c>
      <c r="B96" s="7" t="s">
        <v>316</v>
      </c>
      <c r="C96" s="9" t="s">
        <v>137</v>
      </c>
      <c r="D96" s="9" t="s">
        <v>255</v>
      </c>
      <c r="E96" s="10" t="s">
        <v>160</v>
      </c>
      <c r="F96" s="9" t="s">
        <v>211</v>
      </c>
      <c r="G96" s="10" t="s">
        <v>212</v>
      </c>
      <c r="H96" s="10" t="s">
        <v>360</v>
      </c>
      <c r="I96" s="9" t="s">
        <v>5</v>
      </c>
      <c r="J96" s="10" t="s">
        <v>57</v>
      </c>
      <c r="K96" s="9">
        <v>2</v>
      </c>
      <c r="L96" s="42">
        <v>120</v>
      </c>
      <c r="M96" s="24">
        <v>2295</v>
      </c>
      <c r="N96" s="30">
        <v>2295</v>
      </c>
      <c r="O96" s="53">
        <f t="shared" si="35"/>
        <v>38.25</v>
      </c>
      <c r="P96" s="54"/>
      <c r="Q96" s="55"/>
      <c r="R96" s="56">
        <f t="shared" si="36"/>
        <v>0</v>
      </c>
      <c r="S96" s="24">
        <v>0</v>
      </c>
      <c r="T96" s="24">
        <v>0</v>
      </c>
      <c r="U96" s="30">
        <f t="shared" si="37"/>
        <v>0</v>
      </c>
      <c r="V96" s="7"/>
      <c r="W96" s="7"/>
      <c r="X96" s="71">
        <f t="shared" si="38"/>
        <v>0</v>
      </c>
      <c r="Y96" s="77"/>
    </row>
    <row r="97" spans="1:25" ht="20.100000000000001" customHeight="1" x14ac:dyDescent="0.25">
      <c r="A97" s="7">
        <v>83</v>
      </c>
      <c r="B97" s="7" t="s">
        <v>316</v>
      </c>
      <c r="C97" s="9" t="s">
        <v>276</v>
      </c>
      <c r="D97" s="9" t="s">
        <v>252</v>
      </c>
      <c r="E97" s="10" t="s">
        <v>157</v>
      </c>
      <c r="F97" s="9" t="s">
        <v>179</v>
      </c>
      <c r="G97" s="10" t="s">
        <v>180</v>
      </c>
      <c r="H97" s="10" t="s">
        <v>395</v>
      </c>
      <c r="I97" s="25" t="s">
        <v>5</v>
      </c>
      <c r="J97" s="10" t="s">
        <v>56</v>
      </c>
      <c r="K97" s="9">
        <v>1.5</v>
      </c>
      <c r="L97" s="9">
        <v>90</v>
      </c>
      <c r="M97" s="24"/>
      <c r="N97" s="30"/>
      <c r="O97" s="53">
        <f t="shared" si="35"/>
        <v>0</v>
      </c>
      <c r="P97" s="54"/>
      <c r="Q97" s="55"/>
      <c r="R97" s="56">
        <f t="shared" si="36"/>
        <v>0</v>
      </c>
      <c r="S97" s="24"/>
      <c r="T97" s="24"/>
      <c r="U97" s="30">
        <f t="shared" si="37"/>
        <v>0</v>
      </c>
      <c r="V97" s="7"/>
      <c r="W97" s="7"/>
      <c r="X97" s="71">
        <f t="shared" si="38"/>
        <v>0</v>
      </c>
      <c r="Y97" s="24"/>
    </row>
    <row r="98" spans="1:25" ht="20.100000000000001" customHeight="1" x14ac:dyDescent="0.25">
      <c r="A98" s="7">
        <v>84</v>
      </c>
      <c r="B98" s="7" t="s">
        <v>316</v>
      </c>
      <c r="C98" s="7" t="s">
        <v>141</v>
      </c>
      <c r="D98" s="7" t="s">
        <v>4</v>
      </c>
      <c r="E98" s="8" t="s">
        <v>166</v>
      </c>
      <c r="F98" s="7" t="s">
        <v>236</v>
      </c>
      <c r="G98" s="8" t="s">
        <v>270</v>
      </c>
      <c r="H98" s="8" t="s">
        <v>396</v>
      </c>
      <c r="I98" s="26" t="s">
        <v>5</v>
      </c>
      <c r="J98" s="8" t="s">
        <v>63</v>
      </c>
      <c r="K98" s="7">
        <v>2</v>
      </c>
      <c r="L98" s="7">
        <v>120</v>
      </c>
      <c r="M98" s="24">
        <v>3284</v>
      </c>
      <c r="N98" s="30">
        <v>3284</v>
      </c>
      <c r="O98" s="53">
        <f t="shared" si="35"/>
        <v>54.733333333333334</v>
      </c>
      <c r="P98" s="54"/>
      <c r="Q98" s="55"/>
      <c r="R98" s="56">
        <f t="shared" si="36"/>
        <v>0</v>
      </c>
      <c r="S98" s="24">
        <v>11</v>
      </c>
      <c r="T98" s="24">
        <v>6</v>
      </c>
      <c r="U98" s="30">
        <f t="shared" si="37"/>
        <v>17</v>
      </c>
      <c r="V98" s="7"/>
      <c r="W98" s="7"/>
      <c r="X98" s="71">
        <f t="shared" si="38"/>
        <v>0</v>
      </c>
      <c r="Y98" s="24"/>
    </row>
    <row r="99" spans="1:25" ht="20.100000000000001" customHeight="1" x14ac:dyDescent="0.25">
      <c r="A99" s="7">
        <v>85</v>
      </c>
      <c r="B99" s="7" t="s">
        <v>316</v>
      </c>
      <c r="C99" s="7" t="s">
        <v>141</v>
      </c>
      <c r="D99" s="7" t="s">
        <v>4</v>
      </c>
      <c r="E99" s="8" t="s">
        <v>166</v>
      </c>
      <c r="F99" s="7" t="s">
        <v>236</v>
      </c>
      <c r="G99" s="8" t="s">
        <v>270</v>
      </c>
      <c r="H99" s="8" t="s">
        <v>479</v>
      </c>
      <c r="I99" s="26" t="s">
        <v>5</v>
      </c>
      <c r="J99" s="8" t="s">
        <v>63</v>
      </c>
      <c r="K99" s="7">
        <v>2</v>
      </c>
      <c r="L99" s="7">
        <v>120</v>
      </c>
      <c r="M99" s="24">
        <v>3284</v>
      </c>
      <c r="N99" s="30">
        <v>3284</v>
      </c>
      <c r="O99" s="53">
        <f t="shared" ref="O99" si="39">N99/(L99/K99)</f>
        <v>54.733333333333334</v>
      </c>
      <c r="P99" s="54"/>
      <c r="Q99" s="55"/>
      <c r="R99" s="56">
        <f t="shared" ref="R99" si="40">Q99/(L99/K99)</f>
        <v>0</v>
      </c>
      <c r="S99" s="24">
        <v>11</v>
      </c>
      <c r="T99" s="24">
        <v>6</v>
      </c>
      <c r="U99" s="30">
        <f t="shared" ref="U99" si="41">SUM(S99:T99)</f>
        <v>17</v>
      </c>
      <c r="V99" s="7"/>
      <c r="W99" s="7"/>
      <c r="X99" s="83">
        <f t="shared" ref="X99" si="42">SUM(V99:W99)</f>
        <v>0</v>
      </c>
      <c r="Y99" s="24"/>
    </row>
    <row r="100" spans="1:25" ht="20.100000000000001" customHeight="1" x14ac:dyDescent="0.25">
      <c r="A100" s="7">
        <v>86</v>
      </c>
      <c r="B100" s="7" t="s">
        <v>316</v>
      </c>
      <c r="C100" s="7" t="s">
        <v>145</v>
      </c>
      <c r="D100" s="7" t="s">
        <v>253</v>
      </c>
      <c r="E100" s="8" t="s">
        <v>158</v>
      </c>
      <c r="F100" s="7" t="s">
        <v>182</v>
      </c>
      <c r="G100" s="8" t="s">
        <v>183</v>
      </c>
      <c r="H100" s="8" t="s">
        <v>301</v>
      </c>
      <c r="I100" s="26" t="s">
        <v>5</v>
      </c>
      <c r="J100" s="8" t="s">
        <v>61</v>
      </c>
      <c r="K100" s="7">
        <v>2</v>
      </c>
      <c r="L100" s="7">
        <v>120</v>
      </c>
      <c r="M100" s="24">
        <v>2916</v>
      </c>
      <c r="N100" s="30">
        <v>2916</v>
      </c>
      <c r="O100" s="53">
        <f t="shared" si="35"/>
        <v>48.6</v>
      </c>
      <c r="P100" s="54"/>
      <c r="Q100" s="55"/>
      <c r="R100" s="56">
        <f t="shared" si="36"/>
        <v>0</v>
      </c>
      <c r="S100" s="24">
        <v>8</v>
      </c>
      <c r="T100" s="24">
        <v>5</v>
      </c>
      <c r="U100" s="30">
        <f t="shared" si="37"/>
        <v>13</v>
      </c>
      <c r="V100" s="7"/>
      <c r="W100" s="7"/>
      <c r="X100" s="71">
        <f t="shared" si="38"/>
        <v>0</v>
      </c>
      <c r="Y100" s="24"/>
    </row>
    <row r="101" spans="1:25" s="43" customFormat="1" ht="20.100000000000001" customHeight="1" x14ac:dyDescent="0.25">
      <c r="A101" s="84" t="s">
        <v>283</v>
      </c>
      <c r="B101" s="85"/>
      <c r="C101" s="85"/>
      <c r="D101" s="85"/>
      <c r="E101" s="85"/>
      <c r="F101" s="85"/>
      <c r="G101" s="85"/>
      <c r="H101" s="85"/>
      <c r="I101" s="85"/>
      <c r="J101" s="69"/>
      <c r="K101" s="69"/>
      <c r="L101" s="69"/>
      <c r="M101" s="49"/>
      <c r="N101" s="49"/>
      <c r="O101" s="49"/>
      <c r="P101" s="50"/>
      <c r="Q101" s="50"/>
      <c r="R101" s="57"/>
      <c r="S101" s="30">
        <f>SUM(S102:S109)</f>
        <v>64</v>
      </c>
      <c r="T101" s="30">
        <f t="shared" ref="T101:X101" si="43">SUM(T102:T109)</f>
        <v>75</v>
      </c>
      <c r="U101" s="30">
        <f t="shared" si="43"/>
        <v>139</v>
      </c>
      <c r="V101" s="52">
        <f t="shared" si="43"/>
        <v>0</v>
      </c>
      <c r="W101" s="52">
        <f t="shared" si="43"/>
        <v>0</v>
      </c>
      <c r="X101" s="52">
        <f t="shared" si="43"/>
        <v>0</v>
      </c>
      <c r="Y101" s="30"/>
    </row>
    <row r="102" spans="1:25" ht="20.100000000000001" customHeight="1" x14ac:dyDescent="0.25">
      <c r="A102" s="7">
        <v>87</v>
      </c>
      <c r="B102" s="7" t="s">
        <v>315</v>
      </c>
      <c r="C102" s="7" t="s">
        <v>68</v>
      </c>
      <c r="D102" s="7" t="s">
        <v>252</v>
      </c>
      <c r="E102" s="10" t="s">
        <v>157</v>
      </c>
      <c r="F102" s="9" t="s">
        <v>169</v>
      </c>
      <c r="G102" s="10" t="s">
        <v>170</v>
      </c>
      <c r="H102" s="10" t="s">
        <v>32</v>
      </c>
      <c r="I102" s="25" t="s">
        <v>5</v>
      </c>
      <c r="J102" s="10" t="s">
        <v>56</v>
      </c>
      <c r="K102" s="9">
        <v>2</v>
      </c>
      <c r="L102" s="9">
        <v>120</v>
      </c>
      <c r="M102" s="24">
        <v>2295</v>
      </c>
      <c r="N102" s="30">
        <v>2295</v>
      </c>
      <c r="O102" s="53">
        <f t="shared" ref="O102:O109" si="44">N102/(L102/K102)</f>
        <v>38.25</v>
      </c>
      <c r="P102" s="54"/>
      <c r="Q102" s="55"/>
      <c r="R102" s="56">
        <f t="shared" ref="R102:R109" si="45">Q102/(L102/K102)</f>
        <v>0</v>
      </c>
      <c r="S102" s="24">
        <v>11</v>
      </c>
      <c r="T102" s="24">
        <v>10</v>
      </c>
      <c r="U102" s="30">
        <f t="shared" ref="U102:U109" si="46">SUM(S102:T102)</f>
        <v>21</v>
      </c>
      <c r="V102" s="7"/>
      <c r="W102" s="7"/>
      <c r="X102" s="71">
        <f t="shared" ref="X102:X109" si="47">SUM(V102:W102)</f>
        <v>0</v>
      </c>
      <c r="Y102" s="24"/>
    </row>
    <row r="103" spans="1:25" ht="20.100000000000001" customHeight="1" x14ac:dyDescent="0.25">
      <c r="A103" s="7">
        <v>88</v>
      </c>
      <c r="B103" s="7" t="s">
        <v>315</v>
      </c>
      <c r="C103" s="9" t="s">
        <v>93</v>
      </c>
      <c r="D103" s="9" t="s">
        <v>252</v>
      </c>
      <c r="E103" s="10" t="s">
        <v>157</v>
      </c>
      <c r="F103" s="9" t="s">
        <v>205</v>
      </c>
      <c r="G103" s="10" t="s">
        <v>245</v>
      </c>
      <c r="H103" s="10" t="s">
        <v>33</v>
      </c>
      <c r="I103" s="25" t="s">
        <v>5</v>
      </c>
      <c r="J103" s="10" t="s">
        <v>56</v>
      </c>
      <c r="K103" s="9">
        <v>2</v>
      </c>
      <c r="L103" s="9">
        <v>120</v>
      </c>
      <c r="M103" s="24">
        <v>2295</v>
      </c>
      <c r="N103" s="30">
        <v>2295</v>
      </c>
      <c r="O103" s="53">
        <f t="shared" si="44"/>
        <v>38.25</v>
      </c>
      <c r="P103" s="54"/>
      <c r="Q103" s="55"/>
      <c r="R103" s="56">
        <f t="shared" si="45"/>
        <v>0</v>
      </c>
      <c r="S103" s="24">
        <v>11</v>
      </c>
      <c r="T103" s="24">
        <v>10</v>
      </c>
      <c r="U103" s="30">
        <f t="shared" si="46"/>
        <v>21</v>
      </c>
      <c r="V103" s="7"/>
      <c r="W103" s="7"/>
      <c r="X103" s="71">
        <f t="shared" si="47"/>
        <v>0</v>
      </c>
      <c r="Y103" s="24"/>
    </row>
    <row r="104" spans="1:25" ht="20.100000000000001" customHeight="1" x14ac:dyDescent="0.25">
      <c r="A104" s="7">
        <v>89</v>
      </c>
      <c r="B104" s="7" t="s">
        <v>315</v>
      </c>
      <c r="C104" s="9" t="s">
        <v>100</v>
      </c>
      <c r="D104" s="9" t="s">
        <v>252</v>
      </c>
      <c r="E104" s="10" t="s">
        <v>157</v>
      </c>
      <c r="F104" s="9" t="s">
        <v>213</v>
      </c>
      <c r="G104" s="10" t="s">
        <v>214</v>
      </c>
      <c r="H104" s="10" t="s">
        <v>34</v>
      </c>
      <c r="I104" s="25" t="s">
        <v>5</v>
      </c>
      <c r="J104" s="10" t="s">
        <v>56</v>
      </c>
      <c r="K104" s="9">
        <v>2</v>
      </c>
      <c r="L104" s="9">
        <v>120</v>
      </c>
      <c r="M104" s="24">
        <v>2295</v>
      </c>
      <c r="N104" s="30">
        <v>2295</v>
      </c>
      <c r="O104" s="53">
        <f t="shared" si="44"/>
        <v>38.25</v>
      </c>
      <c r="P104" s="54"/>
      <c r="Q104" s="55"/>
      <c r="R104" s="56">
        <f t="shared" si="45"/>
        <v>0</v>
      </c>
      <c r="S104" s="24">
        <v>10</v>
      </c>
      <c r="T104" s="24">
        <v>10</v>
      </c>
      <c r="U104" s="30">
        <f t="shared" si="46"/>
        <v>20</v>
      </c>
      <c r="V104" s="7"/>
      <c r="W104" s="7"/>
      <c r="X104" s="71">
        <f t="shared" si="47"/>
        <v>0</v>
      </c>
      <c r="Y104" s="24"/>
    </row>
    <row r="105" spans="1:25" ht="20.100000000000001" customHeight="1" x14ac:dyDescent="0.25">
      <c r="A105" s="7">
        <v>90</v>
      </c>
      <c r="B105" s="7" t="s">
        <v>315</v>
      </c>
      <c r="C105" s="9" t="s">
        <v>303</v>
      </c>
      <c r="D105" s="9" t="s">
        <v>252</v>
      </c>
      <c r="E105" s="10" t="s">
        <v>157</v>
      </c>
      <c r="F105" s="9" t="s">
        <v>304</v>
      </c>
      <c r="G105" s="10" t="s">
        <v>305</v>
      </c>
      <c r="H105" s="10" t="s">
        <v>306</v>
      </c>
      <c r="I105" s="25" t="s">
        <v>5</v>
      </c>
      <c r="J105" s="10" t="s">
        <v>56</v>
      </c>
      <c r="K105" s="9">
        <v>1.5</v>
      </c>
      <c r="L105" s="9">
        <v>90</v>
      </c>
      <c r="M105" s="24">
        <v>2295</v>
      </c>
      <c r="N105" s="30">
        <v>2295</v>
      </c>
      <c r="O105" s="53">
        <f t="shared" si="44"/>
        <v>38.25</v>
      </c>
      <c r="P105" s="54"/>
      <c r="Q105" s="55"/>
      <c r="R105" s="56">
        <f t="shared" si="45"/>
        <v>0</v>
      </c>
      <c r="S105" s="24">
        <v>0</v>
      </c>
      <c r="T105" s="24">
        <v>0</v>
      </c>
      <c r="U105" s="30">
        <f t="shared" si="46"/>
        <v>0</v>
      </c>
      <c r="V105" s="7"/>
      <c r="W105" s="7"/>
      <c r="X105" s="71">
        <f t="shared" si="47"/>
        <v>0</v>
      </c>
      <c r="Y105" s="24"/>
    </row>
    <row r="106" spans="1:25" ht="20.100000000000001" customHeight="1" x14ac:dyDescent="0.25">
      <c r="A106" s="7">
        <v>91</v>
      </c>
      <c r="B106" s="7" t="s">
        <v>315</v>
      </c>
      <c r="C106" s="9" t="s">
        <v>119</v>
      </c>
      <c r="D106" s="9" t="s">
        <v>252</v>
      </c>
      <c r="E106" s="10" t="s">
        <v>157</v>
      </c>
      <c r="F106" s="9" t="s">
        <v>213</v>
      </c>
      <c r="G106" s="10" t="s">
        <v>214</v>
      </c>
      <c r="H106" s="10" t="s">
        <v>35</v>
      </c>
      <c r="I106" s="25" t="s">
        <v>5</v>
      </c>
      <c r="J106" s="10" t="s">
        <v>56</v>
      </c>
      <c r="K106" s="9">
        <v>1.5</v>
      </c>
      <c r="L106" s="9">
        <v>90</v>
      </c>
      <c r="M106" s="24">
        <v>2295</v>
      </c>
      <c r="N106" s="30">
        <v>2295</v>
      </c>
      <c r="O106" s="53">
        <f t="shared" si="44"/>
        <v>38.25</v>
      </c>
      <c r="P106" s="54"/>
      <c r="Q106" s="55"/>
      <c r="R106" s="56">
        <f t="shared" si="45"/>
        <v>0</v>
      </c>
      <c r="S106" s="24">
        <v>10</v>
      </c>
      <c r="T106" s="24">
        <v>15</v>
      </c>
      <c r="U106" s="30">
        <f t="shared" si="46"/>
        <v>25</v>
      </c>
      <c r="V106" s="7"/>
      <c r="W106" s="7"/>
      <c r="X106" s="71">
        <f t="shared" si="47"/>
        <v>0</v>
      </c>
      <c r="Y106" s="72"/>
    </row>
    <row r="107" spans="1:25" ht="20.100000000000001" customHeight="1" x14ac:dyDescent="0.25">
      <c r="A107" s="7">
        <v>92</v>
      </c>
      <c r="B107" s="7" t="s">
        <v>315</v>
      </c>
      <c r="C107" s="9" t="s">
        <v>133</v>
      </c>
      <c r="D107" s="9" t="s">
        <v>252</v>
      </c>
      <c r="E107" s="10" t="s">
        <v>157</v>
      </c>
      <c r="F107" s="9" t="s">
        <v>213</v>
      </c>
      <c r="G107" s="10" t="s">
        <v>214</v>
      </c>
      <c r="H107" s="10" t="s">
        <v>363</v>
      </c>
      <c r="I107" s="25" t="s">
        <v>5</v>
      </c>
      <c r="J107" s="10" t="s">
        <v>56</v>
      </c>
      <c r="K107" s="9">
        <v>1.5</v>
      </c>
      <c r="L107" s="9">
        <v>90</v>
      </c>
      <c r="M107" s="24">
        <v>2295</v>
      </c>
      <c r="N107" s="30">
        <v>2295</v>
      </c>
      <c r="O107" s="53">
        <f t="shared" si="44"/>
        <v>38.25</v>
      </c>
      <c r="P107" s="54"/>
      <c r="Q107" s="55"/>
      <c r="R107" s="56">
        <f t="shared" si="45"/>
        <v>0</v>
      </c>
      <c r="S107" s="24">
        <v>11</v>
      </c>
      <c r="T107" s="24">
        <v>10</v>
      </c>
      <c r="U107" s="30">
        <f t="shared" si="46"/>
        <v>21</v>
      </c>
      <c r="V107" s="7"/>
      <c r="W107" s="7"/>
      <c r="X107" s="71">
        <f t="shared" si="47"/>
        <v>0</v>
      </c>
      <c r="Y107" s="78"/>
    </row>
    <row r="108" spans="1:25" ht="20.100000000000001" customHeight="1" x14ac:dyDescent="0.25">
      <c r="A108" s="7">
        <v>93</v>
      </c>
      <c r="B108" s="7" t="s">
        <v>315</v>
      </c>
      <c r="C108" s="9" t="s">
        <v>133</v>
      </c>
      <c r="D108" s="9" t="s">
        <v>252</v>
      </c>
      <c r="E108" s="10" t="s">
        <v>157</v>
      </c>
      <c r="F108" s="9" t="s">
        <v>213</v>
      </c>
      <c r="G108" s="10" t="s">
        <v>214</v>
      </c>
      <c r="H108" s="10" t="s">
        <v>362</v>
      </c>
      <c r="I108" s="25" t="s">
        <v>5</v>
      </c>
      <c r="J108" s="10" t="s">
        <v>56</v>
      </c>
      <c r="K108" s="9">
        <v>1.5</v>
      </c>
      <c r="L108" s="9">
        <v>90</v>
      </c>
      <c r="M108" s="24">
        <v>2295</v>
      </c>
      <c r="N108" s="30">
        <v>3000</v>
      </c>
      <c r="O108" s="53">
        <f t="shared" si="44"/>
        <v>50</v>
      </c>
      <c r="P108" s="54"/>
      <c r="Q108" s="55"/>
      <c r="R108" s="56">
        <f t="shared" si="45"/>
        <v>0</v>
      </c>
      <c r="S108" s="24">
        <v>0</v>
      </c>
      <c r="T108" s="24">
        <v>10</v>
      </c>
      <c r="U108" s="30">
        <f t="shared" si="46"/>
        <v>10</v>
      </c>
      <c r="V108" s="7"/>
      <c r="W108" s="7"/>
      <c r="X108" s="71">
        <f t="shared" si="47"/>
        <v>0</v>
      </c>
      <c r="Y108" s="80"/>
    </row>
    <row r="109" spans="1:25" ht="20.100000000000001" customHeight="1" x14ac:dyDescent="0.25">
      <c r="A109" s="7">
        <v>94</v>
      </c>
      <c r="B109" s="7" t="s">
        <v>315</v>
      </c>
      <c r="C109" s="9" t="s">
        <v>148</v>
      </c>
      <c r="D109" s="9" t="s">
        <v>252</v>
      </c>
      <c r="E109" s="10" t="s">
        <v>157</v>
      </c>
      <c r="F109" s="9" t="s">
        <v>205</v>
      </c>
      <c r="G109" s="10" t="s">
        <v>245</v>
      </c>
      <c r="H109" s="10" t="s">
        <v>36</v>
      </c>
      <c r="I109" s="25" t="s">
        <v>5</v>
      </c>
      <c r="J109" s="10" t="s">
        <v>56</v>
      </c>
      <c r="K109" s="9">
        <v>1.5</v>
      </c>
      <c r="L109" s="9">
        <v>90</v>
      </c>
      <c r="M109" s="24">
        <v>2295</v>
      </c>
      <c r="N109" s="30">
        <v>2295</v>
      </c>
      <c r="O109" s="53">
        <f t="shared" si="44"/>
        <v>38.25</v>
      </c>
      <c r="P109" s="54"/>
      <c r="Q109" s="55"/>
      <c r="R109" s="56">
        <f t="shared" si="45"/>
        <v>0</v>
      </c>
      <c r="S109" s="24">
        <v>11</v>
      </c>
      <c r="T109" s="24">
        <v>10</v>
      </c>
      <c r="U109" s="30">
        <f t="shared" si="46"/>
        <v>21</v>
      </c>
      <c r="V109" s="7"/>
      <c r="W109" s="7"/>
      <c r="X109" s="71">
        <f t="shared" si="47"/>
        <v>0</v>
      </c>
      <c r="Y109" s="24"/>
    </row>
    <row r="110" spans="1:25" s="43" customFormat="1" ht="20.100000000000001" customHeight="1" x14ac:dyDescent="0.25">
      <c r="A110" s="84" t="s">
        <v>286</v>
      </c>
      <c r="B110" s="85"/>
      <c r="C110" s="85"/>
      <c r="D110" s="85"/>
      <c r="E110" s="85"/>
      <c r="F110" s="85"/>
      <c r="G110" s="85"/>
      <c r="H110" s="85"/>
      <c r="I110" s="85"/>
      <c r="J110" s="69"/>
      <c r="K110" s="69"/>
      <c r="L110" s="69"/>
      <c r="M110" s="49"/>
      <c r="N110" s="49"/>
      <c r="O110" s="49"/>
      <c r="P110" s="50"/>
      <c r="Q110" s="50"/>
      <c r="R110" s="57"/>
      <c r="S110" s="30">
        <f t="shared" ref="S110:X110" si="48">SUM(S111:S118)</f>
        <v>96</v>
      </c>
      <c r="T110" s="30">
        <f t="shared" si="48"/>
        <v>14</v>
      </c>
      <c r="U110" s="30">
        <f t="shared" si="48"/>
        <v>110</v>
      </c>
      <c r="V110" s="47">
        <f t="shared" si="48"/>
        <v>0</v>
      </c>
      <c r="W110" s="47">
        <f t="shared" si="48"/>
        <v>0</v>
      </c>
      <c r="X110" s="47">
        <f t="shared" si="48"/>
        <v>0</v>
      </c>
      <c r="Y110" s="30"/>
    </row>
    <row r="111" spans="1:25" ht="25.5" customHeight="1" x14ac:dyDescent="0.25">
      <c r="A111" s="7">
        <v>95</v>
      </c>
      <c r="B111" s="7" t="s">
        <v>317</v>
      </c>
      <c r="C111" s="9" t="s">
        <v>88</v>
      </c>
      <c r="D111" s="9" t="s">
        <v>259</v>
      </c>
      <c r="E111" s="10" t="s">
        <v>164</v>
      </c>
      <c r="F111" s="9" t="s">
        <v>197</v>
      </c>
      <c r="G111" s="10" t="s">
        <v>241</v>
      </c>
      <c r="H111" s="10" t="s">
        <v>337</v>
      </c>
      <c r="I111" s="25" t="s">
        <v>5</v>
      </c>
      <c r="J111" s="10" t="s">
        <v>65</v>
      </c>
      <c r="K111" s="9">
        <v>1.5</v>
      </c>
      <c r="L111" s="9">
        <v>90</v>
      </c>
      <c r="M111" s="24">
        <v>2579</v>
      </c>
      <c r="N111" s="30">
        <v>2579</v>
      </c>
      <c r="O111" s="53">
        <f t="shared" ref="O111:O118" si="49">N111/(L111/K111)</f>
        <v>42.983333333333334</v>
      </c>
      <c r="P111" s="54"/>
      <c r="Q111" s="55"/>
      <c r="R111" s="56">
        <f t="shared" ref="R111:R118" si="50">Q111/(L111/K111)</f>
        <v>0</v>
      </c>
      <c r="S111" s="24">
        <v>15</v>
      </c>
      <c r="T111" s="24">
        <v>2</v>
      </c>
      <c r="U111" s="30">
        <f t="shared" ref="U111:U118" si="51">SUM(S111:T111)</f>
        <v>17</v>
      </c>
      <c r="V111" s="7"/>
      <c r="W111" s="7"/>
      <c r="X111" s="47">
        <f t="shared" ref="X111:X118" si="52">SUM(V111:W111)</f>
        <v>0</v>
      </c>
      <c r="Y111" s="24"/>
    </row>
    <row r="112" spans="1:25" ht="18.75" customHeight="1" x14ac:dyDescent="0.25">
      <c r="A112" s="7">
        <v>96</v>
      </c>
      <c r="B112" s="7" t="s">
        <v>317</v>
      </c>
      <c r="C112" s="9" t="s">
        <v>94</v>
      </c>
      <c r="D112" s="9" t="s">
        <v>4</v>
      </c>
      <c r="E112" s="10" t="s">
        <v>166</v>
      </c>
      <c r="F112" s="9" t="s">
        <v>206</v>
      </c>
      <c r="G112" s="10" t="s">
        <v>207</v>
      </c>
      <c r="H112" s="10" t="s">
        <v>338</v>
      </c>
      <c r="I112" s="25" t="s">
        <v>5</v>
      </c>
      <c r="J112" s="10" t="s">
        <v>63</v>
      </c>
      <c r="K112" s="9">
        <v>2</v>
      </c>
      <c r="L112" s="9">
        <v>120</v>
      </c>
      <c r="M112" s="24">
        <v>3284</v>
      </c>
      <c r="N112" s="30">
        <v>3284</v>
      </c>
      <c r="O112" s="53">
        <f t="shared" si="49"/>
        <v>54.733333333333334</v>
      </c>
      <c r="P112" s="54"/>
      <c r="Q112" s="55"/>
      <c r="R112" s="56">
        <f t="shared" si="50"/>
        <v>0</v>
      </c>
      <c r="S112" s="24">
        <v>19</v>
      </c>
      <c r="T112" s="24">
        <v>2</v>
      </c>
      <c r="U112" s="30">
        <f t="shared" si="51"/>
        <v>21</v>
      </c>
      <c r="V112" s="7"/>
      <c r="W112" s="7"/>
      <c r="X112" s="47">
        <f t="shared" si="52"/>
        <v>0</v>
      </c>
      <c r="Y112" s="24"/>
    </row>
    <row r="113" spans="1:25" ht="27.75" customHeight="1" x14ac:dyDescent="0.25">
      <c r="A113" s="7">
        <v>97</v>
      </c>
      <c r="B113" s="7" t="s">
        <v>317</v>
      </c>
      <c r="C113" s="9" t="s">
        <v>99</v>
      </c>
      <c r="D113" s="9" t="s">
        <v>4</v>
      </c>
      <c r="E113" s="10" t="s">
        <v>166</v>
      </c>
      <c r="F113" s="9" t="s">
        <v>206</v>
      </c>
      <c r="G113" s="10" t="s">
        <v>207</v>
      </c>
      <c r="H113" s="10" t="s">
        <v>339</v>
      </c>
      <c r="I113" s="25" t="s">
        <v>5</v>
      </c>
      <c r="J113" s="10" t="s">
        <v>63</v>
      </c>
      <c r="K113" s="9">
        <v>1.5</v>
      </c>
      <c r="L113" s="9">
        <v>90</v>
      </c>
      <c r="M113" s="24">
        <v>3284</v>
      </c>
      <c r="N113" s="30">
        <v>3284</v>
      </c>
      <c r="O113" s="53">
        <f t="shared" si="49"/>
        <v>54.733333333333334</v>
      </c>
      <c r="P113" s="54"/>
      <c r="Q113" s="55"/>
      <c r="R113" s="56">
        <f t="shared" si="50"/>
        <v>0</v>
      </c>
      <c r="S113" s="24">
        <v>16</v>
      </c>
      <c r="T113" s="24">
        <v>2</v>
      </c>
      <c r="U113" s="30">
        <f t="shared" si="51"/>
        <v>18</v>
      </c>
      <c r="V113" s="7"/>
      <c r="W113" s="7"/>
      <c r="X113" s="47">
        <f t="shared" si="52"/>
        <v>0</v>
      </c>
      <c r="Y113" s="24"/>
    </row>
    <row r="114" spans="1:25" ht="18.75" customHeight="1" x14ac:dyDescent="0.25">
      <c r="A114" s="7">
        <v>98</v>
      </c>
      <c r="B114" s="7" t="s">
        <v>317</v>
      </c>
      <c r="C114" s="9" t="s">
        <v>105</v>
      </c>
      <c r="D114" s="9" t="s">
        <v>259</v>
      </c>
      <c r="E114" s="10" t="s">
        <v>164</v>
      </c>
      <c r="F114" s="9" t="s">
        <v>219</v>
      </c>
      <c r="G114" s="10" t="s">
        <v>220</v>
      </c>
      <c r="H114" s="10" t="s">
        <v>340</v>
      </c>
      <c r="I114" s="25" t="s">
        <v>5</v>
      </c>
      <c r="J114" s="10" t="s">
        <v>65</v>
      </c>
      <c r="K114" s="9">
        <v>2</v>
      </c>
      <c r="L114" s="9">
        <v>120</v>
      </c>
      <c r="M114" s="24">
        <v>2579</v>
      </c>
      <c r="N114" s="30">
        <v>2579</v>
      </c>
      <c r="O114" s="53">
        <f t="shared" si="49"/>
        <v>42.983333333333334</v>
      </c>
      <c r="P114" s="54"/>
      <c r="Q114" s="55"/>
      <c r="R114" s="56">
        <f t="shared" si="50"/>
        <v>0</v>
      </c>
      <c r="S114" s="24">
        <v>6</v>
      </c>
      <c r="T114" s="24">
        <v>2</v>
      </c>
      <c r="U114" s="30">
        <f t="shared" si="51"/>
        <v>8</v>
      </c>
      <c r="V114" s="7"/>
      <c r="W114" s="7"/>
      <c r="X114" s="47">
        <f t="shared" si="52"/>
        <v>0</v>
      </c>
      <c r="Y114" s="24"/>
    </row>
    <row r="115" spans="1:25" ht="28.5" customHeight="1" x14ac:dyDescent="0.25">
      <c r="A115" s="7">
        <v>99</v>
      </c>
      <c r="B115" s="7" t="s">
        <v>317</v>
      </c>
      <c r="C115" s="9" t="s">
        <v>82</v>
      </c>
      <c r="D115" s="9" t="s">
        <v>259</v>
      </c>
      <c r="E115" s="10" t="s">
        <v>164</v>
      </c>
      <c r="F115" s="9" t="s">
        <v>193</v>
      </c>
      <c r="G115" s="10" t="s">
        <v>194</v>
      </c>
      <c r="H115" s="10" t="s">
        <v>364</v>
      </c>
      <c r="I115" s="25" t="s">
        <v>5</v>
      </c>
      <c r="J115" s="10" t="s">
        <v>65</v>
      </c>
      <c r="K115" s="9">
        <v>1.5</v>
      </c>
      <c r="L115" s="9">
        <v>90</v>
      </c>
      <c r="M115" s="24">
        <v>2579</v>
      </c>
      <c r="N115" s="30">
        <v>2579</v>
      </c>
      <c r="O115" s="53">
        <f t="shared" si="49"/>
        <v>42.983333333333334</v>
      </c>
      <c r="P115" s="54"/>
      <c r="Q115" s="55"/>
      <c r="R115" s="56">
        <f t="shared" si="50"/>
        <v>0</v>
      </c>
      <c r="S115" s="24">
        <v>15</v>
      </c>
      <c r="T115" s="24">
        <v>2</v>
      </c>
      <c r="U115" s="30">
        <f t="shared" si="51"/>
        <v>17</v>
      </c>
      <c r="V115" s="7"/>
      <c r="W115" s="7"/>
      <c r="X115" s="47">
        <f t="shared" si="52"/>
        <v>0</v>
      </c>
      <c r="Y115" s="24"/>
    </row>
    <row r="116" spans="1:25" ht="28.5" customHeight="1" x14ac:dyDescent="0.25">
      <c r="A116" s="7">
        <v>100</v>
      </c>
      <c r="B116" s="7" t="s">
        <v>317</v>
      </c>
      <c r="C116" s="9" t="s">
        <v>82</v>
      </c>
      <c r="D116" s="9" t="s">
        <v>259</v>
      </c>
      <c r="E116" s="10" t="s">
        <v>164</v>
      </c>
      <c r="F116" s="9" t="s">
        <v>193</v>
      </c>
      <c r="G116" s="10" t="s">
        <v>194</v>
      </c>
      <c r="H116" s="10" t="s">
        <v>364</v>
      </c>
      <c r="I116" s="25" t="s">
        <v>54</v>
      </c>
      <c r="J116" s="10" t="s">
        <v>65</v>
      </c>
      <c r="K116" s="9">
        <v>2.5</v>
      </c>
      <c r="L116" s="9">
        <v>90</v>
      </c>
      <c r="M116" s="24">
        <v>1719</v>
      </c>
      <c r="N116" s="30">
        <v>1719</v>
      </c>
      <c r="O116" s="53">
        <f t="shared" si="49"/>
        <v>47.75</v>
      </c>
      <c r="P116" s="54"/>
      <c r="Q116" s="55"/>
      <c r="R116" s="56">
        <f t="shared" si="50"/>
        <v>0</v>
      </c>
      <c r="S116" s="24">
        <v>8</v>
      </c>
      <c r="T116" s="24">
        <v>2</v>
      </c>
      <c r="U116" s="30">
        <f t="shared" si="51"/>
        <v>10</v>
      </c>
      <c r="V116" s="7"/>
      <c r="W116" s="7"/>
      <c r="X116" s="47">
        <f t="shared" si="52"/>
        <v>0</v>
      </c>
      <c r="Y116" s="24"/>
    </row>
    <row r="117" spans="1:25" s="6" customFormat="1" ht="20.100000000000001" customHeight="1" x14ac:dyDescent="0.25">
      <c r="A117" s="7">
        <v>101</v>
      </c>
      <c r="B117" s="7" t="s">
        <v>317</v>
      </c>
      <c r="C117" s="9" t="s">
        <v>116</v>
      </c>
      <c r="D117" s="9" t="s">
        <v>4</v>
      </c>
      <c r="E117" s="10" t="s">
        <v>166</v>
      </c>
      <c r="F117" s="9" t="s">
        <v>229</v>
      </c>
      <c r="G117" s="10" t="s">
        <v>248</v>
      </c>
      <c r="H117" s="10" t="s">
        <v>341</v>
      </c>
      <c r="I117" s="9" t="s">
        <v>5</v>
      </c>
      <c r="J117" s="10" t="s">
        <v>63</v>
      </c>
      <c r="K117" s="9">
        <v>2</v>
      </c>
      <c r="L117" s="9">
        <v>120</v>
      </c>
      <c r="M117" s="24">
        <v>3284</v>
      </c>
      <c r="N117" s="30">
        <v>3284</v>
      </c>
      <c r="O117" s="53">
        <f t="shared" si="49"/>
        <v>54.733333333333334</v>
      </c>
      <c r="P117" s="54"/>
      <c r="Q117" s="55"/>
      <c r="R117" s="56">
        <f t="shared" si="50"/>
        <v>0</v>
      </c>
      <c r="S117" s="24">
        <v>17</v>
      </c>
      <c r="T117" s="24">
        <v>2</v>
      </c>
      <c r="U117" s="30">
        <f t="shared" si="51"/>
        <v>19</v>
      </c>
      <c r="V117" s="7"/>
      <c r="W117" s="7"/>
      <c r="X117" s="47">
        <f t="shared" si="52"/>
        <v>0</v>
      </c>
      <c r="Y117" s="24"/>
    </row>
    <row r="118" spans="1:25" s="6" customFormat="1" ht="20.100000000000001" customHeight="1" x14ac:dyDescent="0.25">
      <c r="A118" s="7">
        <v>102</v>
      </c>
      <c r="B118" s="7" t="s">
        <v>317</v>
      </c>
      <c r="C118" s="7" t="s">
        <v>116</v>
      </c>
      <c r="D118" s="7" t="s">
        <v>4</v>
      </c>
      <c r="E118" s="8" t="s">
        <v>166</v>
      </c>
      <c r="F118" s="7" t="s">
        <v>229</v>
      </c>
      <c r="G118" s="8" t="s">
        <v>248</v>
      </c>
      <c r="H118" s="8" t="s">
        <v>393</v>
      </c>
      <c r="I118" s="26" t="s">
        <v>54</v>
      </c>
      <c r="J118" s="8" t="s">
        <v>63</v>
      </c>
      <c r="K118" s="7">
        <v>3</v>
      </c>
      <c r="L118" s="7">
        <v>120</v>
      </c>
      <c r="M118" s="24"/>
      <c r="N118" s="30"/>
      <c r="O118" s="53">
        <f t="shared" si="49"/>
        <v>0</v>
      </c>
      <c r="P118" s="54"/>
      <c r="Q118" s="55"/>
      <c r="R118" s="56">
        <f t="shared" si="50"/>
        <v>0</v>
      </c>
      <c r="S118" s="24"/>
      <c r="T118" s="24"/>
      <c r="U118" s="30">
        <f t="shared" si="51"/>
        <v>0</v>
      </c>
      <c r="V118" s="7"/>
      <c r="W118" s="7"/>
      <c r="X118" s="47">
        <f t="shared" si="52"/>
        <v>0</v>
      </c>
      <c r="Y118" s="24"/>
    </row>
    <row r="119" spans="1:25" s="43" customFormat="1" ht="20.100000000000001" customHeight="1" x14ac:dyDescent="0.25">
      <c r="A119" s="84" t="s">
        <v>285</v>
      </c>
      <c r="B119" s="85"/>
      <c r="C119" s="85"/>
      <c r="D119" s="85"/>
      <c r="E119" s="85"/>
      <c r="F119" s="85"/>
      <c r="G119" s="85"/>
      <c r="H119" s="85"/>
      <c r="I119" s="85"/>
      <c r="J119" s="69"/>
      <c r="K119" s="69"/>
      <c r="L119" s="69"/>
      <c r="M119" s="49"/>
      <c r="N119" s="49"/>
      <c r="O119" s="49"/>
      <c r="P119" s="50"/>
      <c r="Q119" s="50"/>
      <c r="R119" s="57"/>
      <c r="S119" s="30">
        <f>SUM(S120:S126)</f>
        <v>66</v>
      </c>
      <c r="T119" s="30">
        <f t="shared" ref="T119:X119" si="53">SUM(T120:T126)</f>
        <v>57</v>
      </c>
      <c r="U119" s="30">
        <f t="shared" si="53"/>
        <v>123</v>
      </c>
      <c r="V119" s="52">
        <f t="shared" si="53"/>
        <v>0</v>
      </c>
      <c r="W119" s="52">
        <f t="shared" si="53"/>
        <v>0</v>
      </c>
      <c r="X119" s="52">
        <f t="shared" si="53"/>
        <v>0</v>
      </c>
      <c r="Y119" s="30"/>
    </row>
    <row r="120" spans="1:25" s="43" customFormat="1" ht="20.100000000000001" customHeight="1" x14ac:dyDescent="0.25">
      <c r="A120" s="9">
        <v>103</v>
      </c>
      <c r="B120" s="9" t="s">
        <v>318</v>
      </c>
      <c r="C120" s="7" t="s">
        <v>276</v>
      </c>
      <c r="D120" s="7" t="s">
        <v>260</v>
      </c>
      <c r="E120" s="8" t="s">
        <v>167</v>
      </c>
      <c r="F120" s="7" t="s">
        <v>294</v>
      </c>
      <c r="G120" s="8" t="s">
        <v>295</v>
      </c>
      <c r="H120" s="8" t="s">
        <v>297</v>
      </c>
      <c r="I120" s="26" t="s">
        <v>5</v>
      </c>
      <c r="J120" s="8" t="s">
        <v>64</v>
      </c>
      <c r="K120" s="7">
        <v>2</v>
      </c>
      <c r="L120" s="7">
        <v>120</v>
      </c>
      <c r="M120" s="24">
        <v>2579</v>
      </c>
      <c r="N120" s="30">
        <v>2579</v>
      </c>
      <c r="O120" s="53">
        <f t="shared" ref="O120:O143" si="54">N120/(L120/K120)</f>
        <v>42.983333333333334</v>
      </c>
      <c r="P120" s="54"/>
      <c r="Q120" s="55"/>
      <c r="R120" s="56">
        <f t="shared" ref="R120:R144" si="55">Q120/(L120/K120)</f>
        <v>0</v>
      </c>
      <c r="S120" s="24">
        <v>0</v>
      </c>
      <c r="T120" s="24">
        <v>0</v>
      </c>
      <c r="U120" s="30">
        <f t="shared" ref="U120:U144" si="56">SUM(S120:T120)</f>
        <v>0</v>
      </c>
      <c r="V120" s="7"/>
      <c r="W120" s="7"/>
      <c r="X120" s="47">
        <f t="shared" ref="X120:X144" si="57">SUM(V120:W120)</f>
        <v>0</v>
      </c>
      <c r="Y120" s="24"/>
    </row>
    <row r="121" spans="1:25" ht="20.100000000000001" customHeight="1" x14ac:dyDescent="0.25">
      <c r="A121" s="7">
        <v>104</v>
      </c>
      <c r="B121" s="9" t="s">
        <v>318</v>
      </c>
      <c r="C121" s="9" t="s">
        <v>106</v>
      </c>
      <c r="D121" s="9" t="s">
        <v>260</v>
      </c>
      <c r="E121" s="10" t="s">
        <v>167</v>
      </c>
      <c r="F121" s="9" t="s">
        <v>221</v>
      </c>
      <c r="G121" s="10" t="s">
        <v>222</v>
      </c>
      <c r="H121" s="10" t="s">
        <v>37</v>
      </c>
      <c r="I121" s="25" t="s">
        <v>5</v>
      </c>
      <c r="J121" s="10" t="s">
        <v>64</v>
      </c>
      <c r="K121" s="9">
        <v>2</v>
      </c>
      <c r="L121" s="9">
        <v>120</v>
      </c>
      <c r="M121" s="24">
        <v>3725</v>
      </c>
      <c r="N121" s="30">
        <v>3725</v>
      </c>
      <c r="O121" s="53">
        <f t="shared" si="54"/>
        <v>62.083333333333336</v>
      </c>
      <c r="P121" s="54"/>
      <c r="Q121" s="55"/>
      <c r="R121" s="56">
        <f t="shared" si="55"/>
        <v>0</v>
      </c>
      <c r="S121" s="24">
        <v>15</v>
      </c>
      <c r="T121" s="24">
        <v>5</v>
      </c>
      <c r="U121" s="30">
        <f t="shared" si="56"/>
        <v>20</v>
      </c>
      <c r="V121" s="7"/>
      <c r="W121" s="7"/>
      <c r="X121" s="47">
        <f t="shared" si="57"/>
        <v>0</v>
      </c>
      <c r="Y121" s="24"/>
    </row>
    <row r="122" spans="1:25" ht="20.100000000000001" customHeight="1" x14ac:dyDescent="0.25">
      <c r="A122" s="9">
        <v>105</v>
      </c>
      <c r="B122" s="9" t="s">
        <v>318</v>
      </c>
      <c r="C122" s="9" t="s">
        <v>107</v>
      </c>
      <c r="D122" s="9" t="s">
        <v>260</v>
      </c>
      <c r="E122" s="10" t="s">
        <v>167</v>
      </c>
      <c r="F122" s="9" t="s">
        <v>221</v>
      </c>
      <c r="G122" s="10" t="s">
        <v>222</v>
      </c>
      <c r="H122" s="10" t="s">
        <v>38</v>
      </c>
      <c r="I122" s="25" t="s">
        <v>5</v>
      </c>
      <c r="J122" s="10" t="s">
        <v>64</v>
      </c>
      <c r="K122" s="9">
        <v>2</v>
      </c>
      <c r="L122" s="9">
        <v>120</v>
      </c>
      <c r="M122" s="24">
        <v>3725</v>
      </c>
      <c r="N122" s="30">
        <v>3725</v>
      </c>
      <c r="O122" s="53">
        <f t="shared" si="54"/>
        <v>62.083333333333336</v>
      </c>
      <c r="P122" s="54"/>
      <c r="Q122" s="55"/>
      <c r="R122" s="56">
        <f t="shared" si="55"/>
        <v>0</v>
      </c>
      <c r="S122" s="24">
        <v>10</v>
      </c>
      <c r="T122" s="24">
        <v>10</v>
      </c>
      <c r="U122" s="30">
        <f t="shared" si="56"/>
        <v>20</v>
      </c>
      <c r="V122" s="7"/>
      <c r="W122" s="7"/>
      <c r="X122" s="47">
        <f t="shared" si="57"/>
        <v>0</v>
      </c>
      <c r="Y122" s="24"/>
    </row>
    <row r="123" spans="1:25" ht="20.100000000000001" customHeight="1" x14ac:dyDescent="0.25">
      <c r="A123" s="7">
        <v>106</v>
      </c>
      <c r="B123" s="9" t="s">
        <v>318</v>
      </c>
      <c r="C123" s="9" t="s">
        <v>296</v>
      </c>
      <c r="D123" s="7" t="s">
        <v>260</v>
      </c>
      <c r="E123" s="8" t="s">
        <v>167</v>
      </c>
      <c r="F123" s="7" t="s">
        <v>226</v>
      </c>
      <c r="G123" s="8" t="s">
        <v>227</v>
      </c>
      <c r="H123" s="38" t="s">
        <v>460</v>
      </c>
      <c r="I123" s="25" t="s">
        <v>5</v>
      </c>
      <c r="J123" s="10" t="s">
        <v>64</v>
      </c>
      <c r="K123" s="9">
        <v>2</v>
      </c>
      <c r="L123" s="9">
        <v>120</v>
      </c>
      <c r="M123" s="24">
        <v>2579</v>
      </c>
      <c r="N123" s="30">
        <v>2579</v>
      </c>
      <c r="O123" s="53">
        <f t="shared" si="54"/>
        <v>42.983333333333334</v>
      </c>
      <c r="P123" s="54"/>
      <c r="Q123" s="55"/>
      <c r="R123" s="56">
        <f t="shared" si="55"/>
        <v>0</v>
      </c>
      <c r="S123" s="24">
        <v>8</v>
      </c>
      <c r="T123" s="24">
        <v>10</v>
      </c>
      <c r="U123" s="30">
        <f t="shared" si="56"/>
        <v>18</v>
      </c>
      <c r="V123" s="7"/>
      <c r="W123" s="7"/>
      <c r="X123" s="47">
        <f t="shared" si="57"/>
        <v>0</v>
      </c>
      <c r="Y123" s="24"/>
    </row>
    <row r="124" spans="1:25" ht="20.100000000000001" customHeight="1" x14ac:dyDescent="0.25">
      <c r="A124" s="9">
        <v>107</v>
      </c>
      <c r="B124" s="9" t="s">
        <v>318</v>
      </c>
      <c r="C124" s="7" t="s">
        <v>275</v>
      </c>
      <c r="D124" s="7" t="s">
        <v>260</v>
      </c>
      <c r="E124" s="8" t="s">
        <v>167</v>
      </c>
      <c r="F124" s="7" t="s">
        <v>226</v>
      </c>
      <c r="G124" s="8" t="s">
        <v>227</v>
      </c>
      <c r="H124" s="8" t="s">
        <v>227</v>
      </c>
      <c r="I124" s="26" t="s">
        <v>5</v>
      </c>
      <c r="J124" s="10" t="s">
        <v>64</v>
      </c>
      <c r="K124" s="7">
        <v>2</v>
      </c>
      <c r="L124" s="7">
        <v>120</v>
      </c>
      <c r="M124" s="24">
        <v>2579</v>
      </c>
      <c r="N124" s="30">
        <v>2579</v>
      </c>
      <c r="O124" s="53">
        <f t="shared" si="54"/>
        <v>42.983333333333334</v>
      </c>
      <c r="P124" s="54"/>
      <c r="Q124" s="55"/>
      <c r="R124" s="56">
        <f t="shared" si="55"/>
        <v>0</v>
      </c>
      <c r="S124" s="24">
        <v>10</v>
      </c>
      <c r="T124" s="24">
        <v>9</v>
      </c>
      <c r="U124" s="30">
        <f t="shared" si="56"/>
        <v>19</v>
      </c>
      <c r="V124" s="7"/>
      <c r="W124" s="7"/>
      <c r="X124" s="47">
        <f t="shared" si="57"/>
        <v>0</v>
      </c>
      <c r="Y124" s="24"/>
    </row>
    <row r="125" spans="1:25" ht="20.100000000000001" customHeight="1" x14ac:dyDescent="0.25">
      <c r="A125" s="7">
        <v>108</v>
      </c>
      <c r="B125" s="9" t="s">
        <v>318</v>
      </c>
      <c r="C125" s="7" t="s">
        <v>269</v>
      </c>
      <c r="D125" s="7" t="s">
        <v>260</v>
      </c>
      <c r="E125" s="8" t="s">
        <v>167</v>
      </c>
      <c r="F125" s="7" t="s">
        <v>267</v>
      </c>
      <c r="G125" s="8" t="s">
        <v>268</v>
      </c>
      <c r="H125" s="8" t="s">
        <v>342</v>
      </c>
      <c r="I125" s="26" t="s">
        <v>5</v>
      </c>
      <c r="J125" s="10" t="s">
        <v>64</v>
      </c>
      <c r="K125" s="7">
        <v>2</v>
      </c>
      <c r="L125" s="7">
        <v>120</v>
      </c>
      <c r="M125" s="24">
        <v>3284</v>
      </c>
      <c r="N125" s="30">
        <v>3284</v>
      </c>
      <c r="O125" s="53">
        <f t="shared" si="54"/>
        <v>54.733333333333334</v>
      </c>
      <c r="P125" s="54"/>
      <c r="Q125" s="55"/>
      <c r="R125" s="56">
        <f t="shared" si="55"/>
        <v>0</v>
      </c>
      <c r="S125" s="24">
        <v>7</v>
      </c>
      <c r="T125" s="24">
        <v>14</v>
      </c>
      <c r="U125" s="30">
        <f t="shared" si="56"/>
        <v>21</v>
      </c>
      <c r="V125" s="7"/>
      <c r="W125" s="7"/>
      <c r="X125" s="47">
        <f t="shared" si="57"/>
        <v>0</v>
      </c>
      <c r="Y125" s="24"/>
    </row>
    <row r="126" spans="1:25" ht="20.100000000000001" customHeight="1" x14ac:dyDescent="0.25">
      <c r="A126" s="9">
        <v>109</v>
      </c>
      <c r="B126" s="9" t="s">
        <v>318</v>
      </c>
      <c r="C126" s="9" t="s">
        <v>147</v>
      </c>
      <c r="D126" s="9" t="s">
        <v>260</v>
      </c>
      <c r="E126" s="10" t="s">
        <v>167</v>
      </c>
      <c r="F126" s="9" t="s">
        <v>237</v>
      </c>
      <c r="G126" s="10" t="s">
        <v>39</v>
      </c>
      <c r="H126" s="10" t="s">
        <v>39</v>
      </c>
      <c r="I126" s="25" t="s">
        <v>5</v>
      </c>
      <c r="J126" s="10" t="s">
        <v>64</v>
      </c>
      <c r="K126" s="9">
        <v>2</v>
      </c>
      <c r="L126" s="9">
        <v>120</v>
      </c>
      <c r="M126" s="24">
        <v>3284</v>
      </c>
      <c r="N126" s="30">
        <v>3284</v>
      </c>
      <c r="O126" s="53">
        <f t="shared" si="54"/>
        <v>54.733333333333334</v>
      </c>
      <c r="P126" s="54"/>
      <c r="Q126" s="55"/>
      <c r="R126" s="56">
        <f t="shared" si="55"/>
        <v>0</v>
      </c>
      <c r="S126" s="24">
        <v>16</v>
      </c>
      <c r="T126" s="24">
        <v>9</v>
      </c>
      <c r="U126" s="30">
        <f t="shared" si="56"/>
        <v>25</v>
      </c>
      <c r="V126" s="7"/>
      <c r="W126" s="7"/>
      <c r="X126" s="47">
        <f t="shared" si="57"/>
        <v>0</v>
      </c>
      <c r="Y126" s="24"/>
    </row>
    <row r="127" spans="1:25" ht="20.100000000000001" customHeight="1" x14ac:dyDescent="0.25">
      <c r="A127" s="84" t="s">
        <v>287</v>
      </c>
      <c r="B127" s="85"/>
      <c r="C127" s="85"/>
      <c r="D127" s="85"/>
      <c r="E127" s="85"/>
      <c r="F127" s="85"/>
      <c r="G127" s="85"/>
      <c r="H127" s="85"/>
      <c r="I127" s="85"/>
      <c r="J127" s="69"/>
      <c r="K127" s="69"/>
      <c r="L127" s="69"/>
      <c r="M127" s="49"/>
      <c r="N127" s="49"/>
      <c r="O127" s="49"/>
      <c r="P127" s="50"/>
      <c r="Q127" s="50"/>
      <c r="R127" s="57"/>
      <c r="S127" s="30">
        <f>SUM(S128:S132)</f>
        <v>39</v>
      </c>
      <c r="T127" s="30">
        <f t="shared" ref="T127:X127" si="58">SUM(T128:T132)</f>
        <v>24</v>
      </c>
      <c r="U127" s="30">
        <f t="shared" si="58"/>
        <v>63</v>
      </c>
      <c r="V127" s="52">
        <f t="shared" si="58"/>
        <v>0</v>
      </c>
      <c r="W127" s="52">
        <f t="shared" si="58"/>
        <v>0</v>
      </c>
      <c r="X127" s="52">
        <f t="shared" si="58"/>
        <v>0</v>
      </c>
      <c r="Y127" s="30"/>
    </row>
    <row r="128" spans="1:25" ht="20.100000000000001" customHeight="1" x14ac:dyDescent="0.25">
      <c r="A128" s="7">
        <v>110</v>
      </c>
      <c r="B128" s="7" t="s">
        <v>319</v>
      </c>
      <c r="C128" s="7" t="s">
        <v>74</v>
      </c>
      <c r="D128" s="7" t="s">
        <v>256</v>
      </c>
      <c r="E128" s="8" t="s">
        <v>161</v>
      </c>
      <c r="F128" s="7" t="s">
        <v>181</v>
      </c>
      <c r="G128" s="8" t="s">
        <v>161</v>
      </c>
      <c r="H128" s="8" t="s">
        <v>46</v>
      </c>
      <c r="I128" s="25" t="s">
        <v>5</v>
      </c>
      <c r="J128" s="10" t="s">
        <v>66</v>
      </c>
      <c r="K128" s="7">
        <v>1.5</v>
      </c>
      <c r="L128" s="7">
        <v>90</v>
      </c>
      <c r="M128" s="24">
        <v>2295</v>
      </c>
      <c r="N128" s="30">
        <v>2295</v>
      </c>
      <c r="O128" s="53">
        <f t="shared" si="54"/>
        <v>38.25</v>
      </c>
      <c r="P128" s="54"/>
      <c r="Q128" s="55"/>
      <c r="R128" s="56">
        <f t="shared" si="55"/>
        <v>0</v>
      </c>
      <c r="S128" s="24">
        <v>16</v>
      </c>
      <c r="T128" s="24">
        <v>2</v>
      </c>
      <c r="U128" s="30">
        <f t="shared" si="56"/>
        <v>18</v>
      </c>
      <c r="V128" s="7"/>
      <c r="W128" s="7"/>
      <c r="X128" s="47">
        <f t="shared" si="57"/>
        <v>0</v>
      </c>
      <c r="Y128" s="24"/>
    </row>
    <row r="129" spans="1:25" ht="18" customHeight="1" x14ac:dyDescent="0.25">
      <c r="A129" s="7">
        <v>111</v>
      </c>
      <c r="B129" s="7" t="s">
        <v>319</v>
      </c>
      <c r="C129" s="7" t="s">
        <v>84</v>
      </c>
      <c r="D129" s="7" t="s">
        <v>256</v>
      </c>
      <c r="E129" s="8" t="s">
        <v>161</v>
      </c>
      <c r="F129" s="7" t="s">
        <v>181</v>
      </c>
      <c r="G129" s="8" t="s">
        <v>161</v>
      </c>
      <c r="H129" s="8" t="s">
        <v>47</v>
      </c>
      <c r="I129" s="25" t="s">
        <v>5</v>
      </c>
      <c r="J129" s="10" t="s">
        <v>66</v>
      </c>
      <c r="K129" s="7">
        <v>1.5</v>
      </c>
      <c r="L129" s="7">
        <v>90</v>
      </c>
      <c r="M129" s="24">
        <v>2295</v>
      </c>
      <c r="N129" s="30">
        <v>2295</v>
      </c>
      <c r="O129" s="53">
        <f t="shared" si="54"/>
        <v>38.25</v>
      </c>
      <c r="P129" s="54"/>
      <c r="Q129" s="55"/>
      <c r="R129" s="56">
        <f t="shared" si="55"/>
        <v>0</v>
      </c>
      <c r="S129" s="24">
        <v>16</v>
      </c>
      <c r="T129" s="24">
        <v>2</v>
      </c>
      <c r="U129" s="30">
        <f t="shared" si="56"/>
        <v>18</v>
      </c>
      <c r="V129" s="7"/>
      <c r="W129" s="7"/>
      <c r="X129" s="47">
        <f t="shared" si="57"/>
        <v>0</v>
      </c>
      <c r="Y129" s="24"/>
    </row>
    <row r="130" spans="1:25" ht="27" customHeight="1" x14ac:dyDescent="0.25">
      <c r="A130" s="7">
        <v>112</v>
      </c>
      <c r="B130" s="7" t="s">
        <v>319</v>
      </c>
      <c r="C130" s="9" t="s">
        <v>152</v>
      </c>
      <c r="D130" s="9" t="s">
        <v>256</v>
      </c>
      <c r="E130" s="10" t="s">
        <v>161</v>
      </c>
      <c r="F130" s="9" t="s">
        <v>181</v>
      </c>
      <c r="G130" s="10" t="s">
        <v>161</v>
      </c>
      <c r="H130" s="10" t="s">
        <v>343</v>
      </c>
      <c r="I130" s="25" t="s">
        <v>5</v>
      </c>
      <c r="J130" s="10" t="s">
        <v>66</v>
      </c>
      <c r="K130" s="9">
        <v>1.5</v>
      </c>
      <c r="L130" s="9">
        <v>90</v>
      </c>
      <c r="M130" s="24">
        <v>2295</v>
      </c>
      <c r="N130" s="30">
        <v>2295</v>
      </c>
      <c r="O130" s="53">
        <f t="shared" si="54"/>
        <v>38.25</v>
      </c>
      <c r="P130" s="54"/>
      <c r="Q130" s="55"/>
      <c r="R130" s="56">
        <f t="shared" si="55"/>
        <v>0</v>
      </c>
      <c r="S130" s="24">
        <v>7</v>
      </c>
      <c r="T130" s="24">
        <v>20</v>
      </c>
      <c r="U130" s="30">
        <f t="shared" si="56"/>
        <v>27</v>
      </c>
      <c r="V130" s="7"/>
      <c r="W130" s="7"/>
      <c r="X130" s="47">
        <f t="shared" si="57"/>
        <v>0</v>
      </c>
      <c r="Y130" s="24"/>
    </row>
    <row r="131" spans="1:25" ht="15.75" customHeight="1" x14ac:dyDescent="0.25">
      <c r="A131" s="7">
        <v>113</v>
      </c>
      <c r="B131" s="7" t="s">
        <v>319</v>
      </c>
      <c r="C131" s="7" t="s">
        <v>276</v>
      </c>
      <c r="D131" s="7" t="s">
        <v>256</v>
      </c>
      <c r="E131" s="8" t="s">
        <v>161</v>
      </c>
      <c r="F131" s="7" t="s">
        <v>181</v>
      </c>
      <c r="G131" s="8" t="s">
        <v>161</v>
      </c>
      <c r="H131" s="8" t="s">
        <v>457</v>
      </c>
      <c r="I131" s="26" t="s">
        <v>5</v>
      </c>
      <c r="J131" s="8" t="s">
        <v>461</v>
      </c>
      <c r="K131" s="7">
        <v>1</v>
      </c>
      <c r="L131" s="7">
        <v>60</v>
      </c>
      <c r="M131" s="24"/>
      <c r="N131" s="30"/>
      <c r="O131" s="53">
        <f t="shared" si="54"/>
        <v>0</v>
      </c>
      <c r="P131" s="54"/>
      <c r="Q131" s="55"/>
      <c r="R131" s="56">
        <f t="shared" si="55"/>
        <v>0</v>
      </c>
      <c r="S131" s="24"/>
      <c r="T131" s="24"/>
      <c r="U131" s="30">
        <f t="shared" si="56"/>
        <v>0</v>
      </c>
      <c r="V131" s="7"/>
      <c r="W131" s="7"/>
      <c r="X131" s="47">
        <f t="shared" si="57"/>
        <v>0</v>
      </c>
      <c r="Y131" s="24"/>
    </row>
    <row r="132" spans="1:25" ht="20.100000000000001" customHeight="1" x14ac:dyDescent="0.25">
      <c r="A132" s="7">
        <v>114</v>
      </c>
      <c r="B132" s="7" t="s">
        <v>319</v>
      </c>
      <c r="C132" s="7" t="s">
        <v>144</v>
      </c>
      <c r="D132" s="7" t="s">
        <v>256</v>
      </c>
      <c r="E132" s="8" t="s">
        <v>161</v>
      </c>
      <c r="F132" s="7" t="s">
        <v>181</v>
      </c>
      <c r="G132" s="8" t="s">
        <v>161</v>
      </c>
      <c r="H132" s="8" t="s">
        <v>48</v>
      </c>
      <c r="I132" s="25" t="s">
        <v>5</v>
      </c>
      <c r="J132" s="10" t="s">
        <v>66</v>
      </c>
      <c r="K132" s="7">
        <v>1.5</v>
      </c>
      <c r="L132" s="7">
        <v>90</v>
      </c>
      <c r="M132" s="24">
        <v>2295</v>
      </c>
      <c r="N132" s="30">
        <v>2295</v>
      </c>
      <c r="O132" s="53">
        <f t="shared" si="54"/>
        <v>38.25</v>
      </c>
      <c r="P132" s="54"/>
      <c r="Q132" s="55"/>
      <c r="R132" s="56">
        <f t="shared" si="55"/>
        <v>0</v>
      </c>
      <c r="S132" s="24">
        <v>0</v>
      </c>
      <c r="T132" s="24">
        <v>0</v>
      </c>
      <c r="U132" s="30">
        <f t="shared" si="56"/>
        <v>0</v>
      </c>
      <c r="V132" s="7"/>
      <c r="W132" s="7"/>
      <c r="X132" s="47">
        <f t="shared" si="57"/>
        <v>0</v>
      </c>
      <c r="Y132" s="24"/>
    </row>
    <row r="133" spans="1:25" ht="18" customHeight="1" x14ac:dyDescent="0.25">
      <c r="A133" s="84" t="s">
        <v>288</v>
      </c>
      <c r="B133" s="85"/>
      <c r="C133" s="85"/>
      <c r="D133" s="85"/>
      <c r="E133" s="85"/>
      <c r="F133" s="85"/>
      <c r="G133" s="85"/>
      <c r="H133" s="85"/>
      <c r="I133" s="85"/>
      <c r="J133" s="69"/>
      <c r="K133" s="69"/>
      <c r="L133" s="69"/>
      <c r="M133" s="49"/>
      <c r="N133" s="49"/>
      <c r="O133" s="49"/>
      <c r="P133" s="50"/>
      <c r="Q133" s="50"/>
      <c r="R133" s="57"/>
      <c r="S133" s="30">
        <f>SUM(S134:S139)</f>
        <v>58</v>
      </c>
      <c r="T133" s="30">
        <f t="shared" ref="T133:X133" si="59">SUM(T134:T139)</f>
        <v>15</v>
      </c>
      <c r="U133" s="30">
        <f t="shared" si="59"/>
        <v>73</v>
      </c>
      <c r="V133" s="52">
        <f t="shared" si="59"/>
        <v>0</v>
      </c>
      <c r="W133" s="52">
        <f t="shared" si="59"/>
        <v>0</v>
      </c>
      <c r="X133" s="52">
        <f t="shared" si="59"/>
        <v>0</v>
      </c>
      <c r="Y133" s="30"/>
    </row>
    <row r="134" spans="1:25" ht="20.100000000000001" customHeight="1" x14ac:dyDescent="0.25">
      <c r="A134" s="7">
        <v>115</v>
      </c>
      <c r="B134" s="7" t="s">
        <v>320</v>
      </c>
      <c r="C134" s="7" t="s">
        <v>85</v>
      </c>
      <c r="D134" s="7" t="s">
        <v>252</v>
      </c>
      <c r="E134" s="8" t="s">
        <v>157</v>
      </c>
      <c r="F134" s="7" t="s">
        <v>195</v>
      </c>
      <c r="G134" s="8" t="s">
        <v>240</v>
      </c>
      <c r="H134" s="8" t="s">
        <v>263</v>
      </c>
      <c r="I134" s="25" t="s">
        <v>5</v>
      </c>
      <c r="J134" s="10" t="s">
        <v>56</v>
      </c>
      <c r="K134" s="7">
        <v>2</v>
      </c>
      <c r="L134" s="7">
        <v>120</v>
      </c>
      <c r="M134" s="24">
        <v>2295</v>
      </c>
      <c r="N134" s="30">
        <v>2295</v>
      </c>
      <c r="O134" s="53">
        <f t="shared" si="54"/>
        <v>38.25</v>
      </c>
      <c r="P134" s="54"/>
      <c r="Q134" s="55"/>
      <c r="R134" s="56">
        <f t="shared" si="55"/>
        <v>0</v>
      </c>
      <c r="S134" s="24">
        <v>10</v>
      </c>
      <c r="T134" s="24">
        <v>2</v>
      </c>
      <c r="U134" s="30">
        <f t="shared" si="56"/>
        <v>12</v>
      </c>
      <c r="V134" s="7"/>
      <c r="W134" s="7"/>
      <c r="X134" s="47">
        <f t="shared" si="57"/>
        <v>0</v>
      </c>
      <c r="Y134" s="24"/>
    </row>
    <row r="135" spans="1:25" ht="20.100000000000001" customHeight="1" x14ac:dyDescent="0.25">
      <c r="A135" s="7">
        <v>116</v>
      </c>
      <c r="B135" s="7" t="s">
        <v>320</v>
      </c>
      <c r="C135" s="7" t="s">
        <v>115</v>
      </c>
      <c r="D135" s="7" t="s">
        <v>252</v>
      </c>
      <c r="E135" s="8" t="s">
        <v>157</v>
      </c>
      <c r="F135" s="7" t="s">
        <v>195</v>
      </c>
      <c r="G135" s="8" t="s">
        <v>240</v>
      </c>
      <c r="H135" s="8" t="s">
        <v>43</v>
      </c>
      <c r="I135" s="25" t="s">
        <v>5</v>
      </c>
      <c r="J135" s="10" t="s">
        <v>56</v>
      </c>
      <c r="K135" s="7">
        <v>1.5</v>
      </c>
      <c r="L135" s="7">
        <v>90</v>
      </c>
      <c r="M135" s="24">
        <v>2295</v>
      </c>
      <c r="N135" s="30">
        <v>2295</v>
      </c>
      <c r="O135" s="53">
        <f t="shared" si="54"/>
        <v>38.25</v>
      </c>
      <c r="P135" s="54"/>
      <c r="Q135" s="55"/>
      <c r="R135" s="56">
        <f t="shared" si="55"/>
        <v>0</v>
      </c>
      <c r="S135" s="24">
        <v>10</v>
      </c>
      <c r="T135" s="24">
        <v>2</v>
      </c>
      <c r="U135" s="30">
        <f t="shared" si="56"/>
        <v>12</v>
      </c>
      <c r="V135" s="7"/>
      <c r="W135" s="7"/>
      <c r="X135" s="47">
        <f t="shared" si="57"/>
        <v>0</v>
      </c>
      <c r="Y135" s="24"/>
    </row>
    <row r="136" spans="1:25" ht="20.100000000000001" customHeight="1" x14ac:dyDescent="0.25">
      <c r="A136" s="7">
        <v>117</v>
      </c>
      <c r="B136" s="7" t="s">
        <v>320</v>
      </c>
      <c r="C136" s="7" t="s">
        <v>120</v>
      </c>
      <c r="D136" s="7" t="s">
        <v>252</v>
      </c>
      <c r="E136" s="8" t="s">
        <v>157</v>
      </c>
      <c r="F136" s="7" t="s">
        <v>195</v>
      </c>
      <c r="G136" s="8" t="s">
        <v>240</v>
      </c>
      <c r="H136" s="8" t="s">
        <v>344</v>
      </c>
      <c r="I136" s="25" t="s">
        <v>5</v>
      </c>
      <c r="J136" s="10" t="s">
        <v>56</v>
      </c>
      <c r="K136" s="7">
        <v>1.5</v>
      </c>
      <c r="L136" s="7">
        <v>90</v>
      </c>
      <c r="M136" s="24">
        <v>2295</v>
      </c>
      <c r="N136" s="30">
        <v>2295</v>
      </c>
      <c r="O136" s="53">
        <f t="shared" si="54"/>
        <v>38.25</v>
      </c>
      <c r="P136" s="54"/>
      <c r="Q136" s="55"/>
      <c r="R136" s="56">
        <f t="shared" si="55"/>
        <v>0</v>
      </c>
      <c r="S136" s="24">
        <v>4</v>
      </c>
      <c r="T136" s="24">
        <v>2</v>
      </c>
      <c r="U136" s="30">
        <f t="shared" si="56"/>
        <v>6</v>
      </c>
      <c r="V136" s="7"/>
      <c r="W136" s="7"/>
      <c r="X136" s="47">
        <f t="shared" si="57"/>
        <v>0</v>
      </c>
      <c r="Y136" s="24"/>
    </row>
    <row r="137" spans="1:25" ht="20.100000000000001" customHeight="1" x14ac:dyDescent="0.25">
      <c r="A137" s="7">
        <v>118</v>
      </c>
      <c r="B137" s="7" t="s">
        <v>320</v>
      </c>
      <c r="C137" s="7" t="s">
        <v>131</v>
      </c>
      <c r="D137" s="7" t="s">
        <v>252</v>
      </c>
      <c r="E137" s="8" t="s">
        <v>157</v>
      </c>
      <c r="F137" s="7" t="s">
        <v>195</v>
      </c>
      <c r="G137" s="8" t="s">
        <v>240</v>
      </c>
      <c r="H137" s="8" t="s">
        <v>42</v>
      </c>
      <c r="I137" s="25" t="s">
        <v>5</v>
      </c>
      <c r="J137" s="10" t="s">
        <v>56</v>
      </c>
      <c r="K137" s="7">
        <v>1.5</v>
      </c>
      <c r="L137" s="7">
        <v>90</v>
      </c>
      <c r="M137" s="24">
        <v>2295</v>
      </c>
      <c r="N137" s="30">
        <v>2295</v>
      </c>
      <c r="O137" s="53">
        <f t="shared" si="54"/>
        <v>38.25</v>
      </c>
      <c r="P137" s="54"/>
      <c r="Q137" s="55"/>
      <c r="R137" s="56">
        <f t="shared" si="55"/>
        <v>0</v>
      </c>
      <c r="S137" s="24">
        <v>10</v>
      </c>
      <c r="T137" s="24">
        <v>2</v>
      </c>
      <c r="U137" s="30">
        <f t="shared" si="56"/>
        <v>12</v>
      </c>
      <c r="V137" s="7"/>
      <c r="W137" s="7"/>
      <c r="X137" s="47">
        <f t="shared" si="57"/>
        <v>0</v>
      </c>
      <c r="Y137" s="24"/>
    </row>
    <row r="138" spans="1:25" ht="20.100000000000001" customHeight="1" x14ac:dyDescent="0.25">
      <c r="A138" s="7">
        <v>119</v>
      </c>
      <c r="B138" s="7" t="s">
        <v>320</v>
      </c>
      <c r="C138" s="7" t="s">
        <v>135</v>
      </c>
      <c r="D138" s="7" t="s">
        <v>252</v>
      </c>
      <c r="E138" s="8" t="s">
        <v>157</v>
      </c>
      <c r="F138" s="7" t="s">
        <v>195</v>
      </c>
      <c r="G138" s="8" t="s">
        <v>240</v>
      </c>
      <c r="H138" s="8" t="s">
        <v>44</v>
      </c>
      <c r="I138" s="25" t="s">
        <v>5</v>
      </c>
      <c r="J138" s="10" t="s">
        <v>56</v>
      </c>
      <c r="K138" s="7">
        <v>2</v>
      </c>
      <c r="L138" s="7">
        <v>120</v>
      </c>
      <c r="M138" s="24">
        <v>2295</v>
      </c>
      <c r="N138" s="30">
        <v>2295</v>
      </c>
      <c r="O138" s="53">
        <f t="shared" si="54"/>
        <v>38.25</v>
      </c>
      <c r="P138" s="54"/>
      <c r="Q138" s="55"/>
      <c r="R138" s="56">
        <f t="shared" si="55"/>
        <v>0</v>
      </c>
      <c r="S138" s="24">
        <v>15</v>
      </c>
      <c r="T138" s="24">
        <v>5</v>
      </c>
      <c r="U138" s="30">
        <f t="shared" si="56"/>
        <v>20</v>
      </c>
      <c r="V138" s="7"/>
      <c r="W138" s="7"/>
      <c r="X138" s="47">
        <f t="shared" si="57"/>
        <v>0</v>
      </c>
      <c r="Y138" s="24"/>
    </row>
    <row r="139" spans="1:25" ht="20.100000000000001" customHeight="1" x14ac:dyDescent="0.25">
      <c r="A139" s="7">
        <v>120</v>
      </c>
      <c r="B139" s="7" t="s">
        <v>320</v>
      </c>
      <c r="C139" s="7" t="s">
        <v>146</v>
      </c>
      <c r="D139" s="7" t="s">
        <v>252</v>
      </c>
      <c r="E139" s="8" t="s">
        <v>157</v>
      </c>
      <c r="F139" s="7" t="s">
        <v>195</v>
      </c>
      <c r="G139" s="8" t="s">
        <v>240</v>
      </c>
      <c r="H139" s="8" t="s">
        <v>45</v>
      </c>
      <c r="I139" s="25" t="s">
        <v>5</v>
      </c>
      <c r="J139" s="10" t="s">
        <v>56</v>
      </c>
      <c r="K139" s="7">
        <v>2</v>
      </c>
      <c r="L139" s="7">
        <v>120</v>
      </c>
      <c r="M139" s="24">
        <v>2295</v>
      </c>
      <c r="N139" s="30">
        <v>2295</v>
      </c>
      <c r="O139" s="53">
        <f t="shared" si="54"/>
        <v>38.25</v>
      </c>
      <c r="P139" s="54"/>
      <c r="Q139" s="55"/>
      <c r="R139" s="56">
        <f t="shared" si="55"/>
        <v>0</v>
      </c>
      <c r="S139" s="24">
        <v>9</v>
      </c>
      <c r="T139" s="24">
        <v>2</v>
      </c>
      <c r="U139" s="30">
        <f t="shared" si="56"/>
        <v>11</v>
      </c>
      <c r="V139" s="7"/>
      <c r="W139" s="7"/>
      <c r="X139" s="47">
        <f t="shared" si="57"/>
        <v>0</v>
      </c>
      <c r="Y139" s="24"/>
    </row>
    <row r="140" spans="1:25" s="43" customFormat="1" ht="20.100000000000001" customHeight="1" x14ac:dyDescent="0.25">
      <c r="A140" s="84" t="s">
        <v>289</v>
      </c>
      <c r="B140" s="85"/>
      <c r="C140" s="85"/>
      <c r="D140" s="85"/>
      <c r="E140" s="85"/>
      <c r="F140" s="85"/>
      <c r="G140" s="85"/>
      <c r="H140" s="85"/>
      <c r="I140" s="85"/>
      <c r="J140" s="69"/>
      <c r="K140" s="69"/>
      <c r="L140" s="69"/>
      <c r="M140" s="49"/>
      <c r="N140" s="49"/>
      <c r="O140" s="49"/>
      <c r="P140" s="50"/>
      <c r="Q140" s="50"/>
      <c r="R140" s="57"/>
      <c r="S140" s="30">
        <f>SUM(S141:S144)</f>
        <v>19</v>
      </c>
      <c r="T140" s="30">
        <f t="shared" ref="T140:X140" si="60">SUM(T141:T144)</f>
        <v>80</v>
      </c>
      <c r="U140" s="30">
        <f t="shared" si="60"/>
        <v>99</v>
      </c>
      <c r="V140" s="52">
        <f t="shared" si="60"/>
        <v>0</v>
      </c>
      <c r="W140" s="52">
        <f t="shared" si="60"/>
        <v>0</v>
      </c>
      <c r="X140" s="52">
        <f t="shared" si="60"/>
        <v>0</v>
      </c>
      <c r="Y140" s="30"/>
    </row>
    <row r="141" spans="1:25" ht="25.5" customHeight="1" x14ac:dyDescent="0.25">
      <c r="A141" s="7">
        <v>121</v>
      </c>
      <c r="B141" s="7" t="s">
        <v>321</v>
      </c>
      <c r="C141" s="9" t="s">
        <v>367</v>
      </c>
      <c r="D141" s="7" t="s">
        <v>255</v>
      </c>
      <c r="E141" s="8" t="s">
        <v>160</v>
      </c>
      <c r="F141" s="7" t="s">
        <v>215</v>
      </c>
      <c r="G141" s="38" t="s">
        <v>216</v>
      </c>
      <c r="H141" s="38" t="s">
        <v>387</v>
      </c>
      <c r="I141" s="41" t="s">
        <v>5</v>
      </c>
      <c r="J141" s="8" t="s">
        <v>298</v>
      </c>
      <c r="K141" s="7">
        <v>1</v>
      </c>
      <c r="L141" s="7">
        <v>60</v>
      </c>
      <c r="M141" s="24">
        <v>2295</v>
      </c>
      <c r="N141" s="30">
        <v>8870</v>
      </c>
      <c r="O141" s="53">
        <f t="shared" si="54"/>
        <v>147.83333333333334</v>
      </c>
      <c r="P141" s="54"/>
      <c r="Q141" s="55"/>
      <c r="R141" s="56">
        <f t="shared" si="55"/>
        <v>0</v>
      </c>
      <c r="S141" s="24">
        <v>0</v>
      </c>
      <c r="T141" s="24">
        <v>15</v>
      </c>
      <c r="U141" s="30">
        <f t="shared" si="56"/>
        <v>15</v>
      </c>
      <c r="V141" s="7"/>
      <c r="W141" s="7"/>
      <c r="X141" s="47">
        <f t="shared" si="57"/>
        <v>0</v>
      </c>
      <c r="Y141" s="24"/>
    </row>
    <row r="142" spans="1:25" ht="15.75" customHeight="1" x14ac:dyDescent="0.25">
      <c r="A142" s="7">
        <v>122</v>
      </c>
      <c r="B142" s="7" t="s">
        <v>321</v>
      </c>
      <c r="C142" s="7" t="s">
        <v>123</v>
      </c>
      <c r="D142" s="7" t="s">
        <v>255</v>
      </c>
      <c r="E142" s="8" t="s">
        <v>160</v>
      </c>
      <c r="F142" s="7" t="s">
        <v>217</v>
      </c>
      <c r="G142" s="8" t="s">
        <v>218</v>
      </c>
      <c r="H142" s="8" t="s">
        <v>388</v>
      </c>
      <c r="I142" s="26" t="s">
        <v>5</v>
      </c>
      <c r="J142" s="8" t="s">
        <v>57</v>
      </c>
      <c r="K142" s="7">
        <v>1.5</v>
      </c>
      <c r="L142" s="7">
        <v>90</v>
      </c>
      <c r="M142" s="24">
        <v>2295</v>
      </c>
      <c r="N142" s="30">
        <v>3648</v>
      </c>
      <c r="O142" s="53">
        <f t="shared" si="54"/>
        <v>60.8</v>
      </c>
      <c r="P142" s="54"/>
      <c r="Q142" s="55"/>
      <c r="R142" s="56">
        <f t="shared" si="55"/>
        <v>0</v>
      </c>
      <c r="S142" s="24">
        <v>6</v>
      </c>
      <c r="T142" s="24">
        <v>22</v>
      </c>
      <c r="U142" s="30">
        <f t="shared" si="56"/>
        <v>28</v>
      </c>
      <c r="V142" s="7"/>
      <c r="W142" s="7"/>
      <c r="X142" s="47">
        <f t="shared" si="57"/>
        <v>0</v>
      </c>
      <c r="Y142" s="24"/>
    </row>
    <row r="143" spans="1:25" ht="15.75" customHeight="1" x14ac:dyDescent="0.25">
      <c r="A143" s="7">
        <v>123</v>
      </c>
      <c r="B143" s="7" t="s">
        <v>321</v>
      </c>
      <c r="C143" s="7" t="s">
        <v>134</v>
      </c>
      <c r="D143" s="7" t="s">
        <v>255</v>
      </c>
      <c r="E143" s="8" t="s">
        <v>160</v>
      </c>
      <c r="F143" s="7" t="s">
        <v>211</v>
      </c>
      <c r="G143" s="8" t="s">
        <v>212</v>
      </c>
      <c r="H143" s="8" t="s">
        <v>456</v>
      </c>
      <c r="I143" s="26" t="s">
        <v>5</v>
      </c>
      <c r="J143" s="8" t="s">
        <v>57</v>
      </c>
      <c r="K143" s="7">
        <v>1.5</v>
      </c>
      <c r="L143" s="7">
        <v>90</v>
      </c>
      <c r="M143" s="24">
        <v>2295</v>
      </c>
      <c r="N143" s="30">
        <v>3648</v>
      </c>
      <c r="O143" s="53">
        <f t="shared" si="54"/>
        <v>60.8</v>
      </c>
      <c r="P143" s="54"/>
      <c r="Q143" s="55"/>
      <c r="R143" s="56">
        <f t="shared" si="55"/>
        <v>0</v>
      </c>
      <c r="S143" s="24">
        <v>5</v>
      </c>
      <c r="T143" s="24">
        <v>22</v>
      </c>
      <c r="U143" s="30">
        <f t="shared" si="56"/>
        <v>27</v>
      </c>
      <c r="V143" s="7"/>
      <c r="W143" s="7"/>
      <c r="X143" s="47">
        <f t="shared" si="57"/>
        <v>0</v>
      </c>
      <c r="Y143" s="24"/>
    </row>
    <row r="144" spans="1:25" ht="17.25" customHeight="1" x14ac:dyDescent="0.25">
      <c r="A144" s="7">
        <v>124</v>
      </c>
      <c r="B144" s="7" t="s">
        <v>321</v>
      </c>
      <c r="C144" s="7" t="s">
        <v>136</v>
      </c>
      <c r="D144" s="7" t="s">
        <v>255</v>
      </c>
      <c r="E144" s="8" t="s">
        <v>160</v>
      </c>
      <c r="F144" s="7" t="s">
        <v>234</v>
      </c>
      <c r="G144" s="8" t="s">
        <v>8</v>
      </c>
      <c r="H144" s="8" t="s">
        <v>389</v>
      </c>
      <c r="I144" s="7" t="s">
        <v>5</v>
      </c>
      <c r="J144" s="8" t="s">
        <v>57</v>
      </c>
      <c r="K144" s="7">
        <v>1.5</v>
      </c>
      <c r="L144" s="7">
        <v>90</v>
      </c>
      <c r="M144" s="24">
        <v>2295</v>
      </c>
      <c r="N144" s="30">
        <v>4344</v>
      </c>
      <c r="O144" s="53">
        <f t="shared" ref="O144" si="61">N144/(L144/K144)</f>
        <v>72.400000000000006</v>
      </c>
      <c r="P144" s="54"/>
      <c r="Q144" s="55"/>
      <c r="R144" s="56">
        <f t="shared" si="55"/>
        <v>0</v>
      </c>
      <c r="S144" s="24">
        <v>8</v>
      </c>
      <c r="T144" s="24">
        <v>21</v>
      </c>
      <c r="U144" s="30">
        <f t="shared" si="56"/>
        <v>29</v>
      </c>
      <c r="V144" s="7"/>
      <c r="W144" s="7"/>
      <c r="X144" s="47">
        <f t="shared" si="57"/>
        <v>0</v>
      </c>
      <c r="Y144" s="24"/>
    </row>
    <row r="145" spans="1:25" ht="20.100000000000001" customHeight="1" x14ac:dyDescent="0.25">
      <c r="A145" s="86" t="s">
        <v>472</v>
      </c>
      <c r="B145" s="87"/>
      <c r="C145" s="87"/>
      <c r="D145" s="87"/>
      <c r="E145" s="87"/>
      <c r="F145" s="87"/>
      <c r="G145" s="87"/>
      <c r="H145" s="87"/>
      <c r="I145" s="104"/>
      <c r="J145" s="67"/>
      <c r="K145" s="68"/>
      <c r="L145" s="68"/>
      <c r="M145" s="59"/>
      <c r="N145" s="60"/>
      <c r="O145" s="53"/>
      <c r="P145" s="61"/>
      <c r="Q145" s="62"/>
      <c r="R145" s="56"/>
      <c r="S145" s="64">
        <f t="shared" ref="S145:X145" si="62">SUM(S146:S166)</f>
        <v>0</v>
      </c>
      <c r="T145" s="64">
        <f t="shared" si="62"/>
        <v>0</v>
      </c>
      <c r="U145" s="64">
        <f t="shared" si="62"/>
        <v>0</v>
      </c>
      <c r="V145" s="64">
        <f t="shared" si="62"/>
        <v>0</v>
      </c>
      <c r="W145" s="64">
        <f t="shared" si="62"/>
        <v>0</v>
      </c>
      <c r="X145" s="64">
        <f t="shared" si="62"/>
        <v>0</v>
      </c>
      <c r="Y145" s="59"/>
    </row>
    <row r="146" spans="1:25" ht="20.100000000000001" customHeight="1" x14ac:dyDescent="0.25">
      <c r="A146" s="7">
        <v>125</v>
      </c>
      <c r="B146" s="7" t="s">
        <v>478</v>
      </c>
      <c r="C146" s="65" t="s">
        <v>459</v>
      </c>
      <c r="D146" s="65" t="s">
        <v>397</v>
      </c>
      <c r="E146" s="38" t="s">
        <v>398</v>
      </c>
      <c r="F146" s="39" t="s">
        <v>399</v>
      </c>
      <c r="G146" s="38" t="s">
        <v>400</v>
      </c>
      <c r="H146" s="38" t="s">
        <v>401</v>
      </c>
      <c r="I146" s="39" t="s">
        <v>5</v>
      </c>
      <c r="J146" s="38" t="s">
        <v>402</v>
      </c>
      <c r="K146" s="66">
        <v>1.5</v>
      </c>
      <c r="L146" s="39">
        <v>90</v>
      </c>
      <c r="M146" s="59"/>
      <c r="N146" s="60"/>
      <c r="O146" s="53">
        <f t="shared" ref="O146:O166" si="63">N146/(L146/K146)</f>
        <v>0</v>
      </c>
      <c r="P146" s="61"/>
      <c r="Q146" s="62"/>
      <c r="R146" s="56">
        <f t="shared" ref="R146:R166" si="64">Q146/(L146/K146)</f>
        <v>0</v>
      </c>
      <c r="S146" s="59"/>
      <c r="T146" s="59"/>
      <c r="U146" s="30">
        <f t="shared" ref="U146:U166" si="65">SUM(S146:T146)</f>
        <v>0</v>
      </c>
      <c r="V146" s="63"/>
      <c r="W146" s="63"/>
      <c r="X146" s="47">
        <f t="shared" ref="X146:X166" si="66">SUM(V146:W146)</f>
        <v>0</v>
      </c>
      <c r="Y146" s="59"/>
    </row>
    <row r="147" spans="1:25" ht="20.100000000000001" customHeight="1" x14ac:dyDescent="0.25">
      <c r="A147" s="7">
        <v>126</v>
      </c>
      <c r="B147" s="7" t="s">
        <v>478</v>
      </c>
      <c r="C147" s="65" t="s">
        <v>403</v>
      </c>
      <c r="D147" s="65" t="s">
        <v>258</v>
      </c>
      <c r="E147" s="38" t="s">
        <v>163</v>
      </c>
      <c r="F147" s="39" t="s">
        <v>192</v>
      </c>
      <c r="G147" s="38" t="s">
        <v>404</v>
      </c>
      <c r="H147" s="38" t="s">
        <v>16</v>
      </c>
      <c r="I147" s="39" t="s">
        <v>405</v>
      </c>
      <c r="J147" s="38" t="s">
        <v>62</v>
      </c>
      <c r="K147" s="66">
        <v>2</v>
      </c>
      <c r="L147" s="39">
        <v>120</v>
      </c>
      <c r="M147" s="59"/>
      <c r="N147" s="60"/>
      <c r="O147" s="53">
        <f t="shared" si="63"/>
        <v>0</v>
      </c>
      <c r="P147" s="61"/>
      <c r="Q147" s="62"/>
      <c r="R147" s="56">
        <f t="shared" si="64"/>
        <v>0</v>
      </c>
      <c r="S147" s="59"/>
      <c r="T147" s="59"/>
      <c r="U147" s="30">
        <f t="shared" si="65"/>
        <v>0</v>
      </c>
      <c r="V147" s="63"/>
      <c r="W147" s="63"/>
      <c r="X147" s="47">
        <f t="shared" si="66"/>
        <v>0</v>
      </c>
      <c r="Y147" s="59"/>
    </row>
    <row r="148" spans="1:25" ht="20.100000000000001" customHeight="1" x14ac:dyDescent="0.25">
      <c r="A148" s="7">
        <v>127</v>
      </c>
      <c r="B148" s="7" t="s">
        <v>478</v>
      </c>
      <c r="C148" s="65" t="s">
        <v>406</v>
      </c>
      <c r="D148" s="65" t="s">
        <v>252</v>
      </c>
      <c r="E148" s="38" t="s">
        <v>157</v>
      </c>
      <c r="F148" s="39" t="s">
        <v>179</v>
      </c>
      <c r="G148" s="38" t="s">
        <v>407</v>
      </c>
      <c r="H148" s="38" t="s">
        <v>180</v>
      </c>
      <c r="I148" s="39" t="s">
        <v>5</v>
      </c>
      <c r="J148" s="38" t="s">
        <v>56</v>
      </c>
      <c r="K148" s="66" t="s">
        <v>445</v>
      </c>
      <c r="L148" s="39">
        <v>90</v>
      </c>
      <c r="M148" s="59"/>
      <c r="N148" s="60"/>
      <c r="O148" s="53">
        <f t="shared" si="63"/>
        <v>0</v>
      </c>
      <c r="P148" s="61"/>
      <c r="Q148" s="62"/>
      <c r="R148" s="56">
        <f t="shared" si="64"/>
        <v>0</v>
      </c>
      <c r="S148" s="59"/>
      <c r="T148" s="59"/>
      <c r="U148" s="30">
        <f t="shared" si="65"/>
        <v>0</v>
      </c>
      <c r="V148" s="63"/>
      <c r="W148" s="63"/>
      <c r="X148" s="47">
        <f t="shared" si="66"/>
        <v>0</v>
      </c>
      <c r="Y148" s="59"/>
    </row>
    <row r="149" spans="1:25" ht="20.100000000000001" customHeight="1" x14ac:dyDescent="0.25">
      <c r="A149" s="7">
        <v>128</v>
      </c>
      <c r="B149" s="7" t="s">
        <v>478</v>
      </c>
      <c r="C149" s="65" t="s">
        <v>406</v>
      </c>
      <c r="D149" s="65" t="s">
        <v>252</v>
      </c>
      <c r="E149" s="38" t="s">
        <v>157</v>
      </c>
      <c r="F149" s="39" t="s">
        <v>179</v>
      </c>
      <c r="G149" s="38" t="s">
        <v>407</v>
      </c>
      <c r="H149" s="38" t="s">
        <v>180</v>
      </c>
      <c r="I149" s="39" t="s">
        <v>54</v>
      </c>
      <c r="J149" s="38" t="s">
        <v>56</v>
      </c>
      <c r="K149" s="66" t="s">
        <v>420</v>
      </c>
      <c r="L149" s="39">
        <v>90</v>
      </c>
      <c r="M149" s="59"/>
      <c r="N149" s="60"/>
      <c r="O149" s="53">
        <f t="shared" si="63"/>
        <v>0</v>
      </c>
      <c r="P149" s="61"/>
      <c r="Q149" s="62"/>
      <c r="R149" s="56">
        <f t="shared" si="64"/>
        <v>0</v>
      </c>
      <c r="S149" s="59"/>
      <c r="T149" s="59"/>
      <c r="U149" s="30">
        <f t="shared" si="65"/>
        <v>0</v>
      </c>
      <c r="V149" s="63"/>
      <c r="W149" s="63"/>
      <c r="X149" s="47">
        <f t="shared" si="66"/>
        <v>0</v>
      </c>
      <c r="Y149" s="59"/>
    </row>
    <row r="150" spans="1:25" ht="20.100000000000001" customHeight="1" x14ac:dyDescent="0.25">
      <c r="A150" s="7">
        <v>129</v>
      </c>
      <c r="B150" s="7" t="s">
        <v>478</v>
      </c>
      <c r="C150" s="65" t="s">
        <v>408</v>
      </c>
      <c r="D150" s="65" t="s">
        <v>257</v>
      </c>
      <c r="E150" s="38" t="s">
        <v>409</v>
      </c>
      <c r="F150" s="39" t="s">
        <v>410</v>
      </c>
      <c r="G150" s="38" t="s">
        <v>411</v>
      </c>
      <c r="H150" s="38" t="s">
        <v>412</v>
      </c>
      <c r="I150" s="39" t="s">
        <v>413</v>
      </c>
      <c r="J150" s="38" t="s">
        <v>58</v>
      </c>
      <c r="K150" s="66">
        <v>2</v>
      </c>
      <c r="L150" s="39">
        <v>120</v>
      </c>
      <c r="M150" s="59"/>
      <c r="N150" s="60"/>
      <c r="O150" s="53">
        <f t="shared" si="63"/>
        <v>0</v>
      </c>
      <c r="P150" s="61"/>
      <c r="Q150" s="62"/>
      <c r="R150" s="56">
        <f t="shared" si="64"/>
        <v>0</v>
      </c>
      <c r="S150" s="59"/>
      <c r="T150" s="59"/>
      <c r="U150" s="30">
        <f t="shared" si="65"/>
        <v>0</v>
      </c>
      <c r="V150" s="63"/>
      <c r="W150" s="63"/>
      <c r="X150" s="47">
        <f t="shared" si="66"/>
        <v>0</v>
      </c>
      <c r="Y150" s="59"/>
    </row>
    <row r="151" spans="1:25" ht="20.100000000000001" customHeight="1" x14ac:dyDescent="0.25">
      <c r="A151" s="7">
        <v>130</v>
      </c>
      <c r="B151" s="7" t="s">
        <v>478</v>
      </c>
      <c r="C151" s="65" t="s">
        <v>414</v>
      </c>
      <c r="D151" s="65" t="s">
        <v>253</v>
      </c>
      <c r="E151" s="38" t="s">
        <v>158</v>
      </c>
      <c r="F151" s="39" t="s">
        <v>210</v>
      </c>
      <c r="G151" s="38" t="s">
        <v>415</v>
      </c>
      <c r="H151" s="38" t="s">
        <v>416</v>
      </c>
      <c r="I151" s="39" t="s">
        <v>5</v>
      </c>
      <c r="J151" s="38" t="s">
        <v>61</v>
      </c>
      <c r="K151" s="66">
        <v>2</v>
      </c>
      <c r="L151" s="39">
        <v>120</v>
      </c>
      <c r="M151" s="33"/>
      <c r="N151" s="34"/>
      <c r="O151" s="53">
        <f t="shared" si="63"/>
        <v>0</v>
      </c>
      <c r="P151" s="35"/>
      <c r="Q151" s="36"/>
      <c r="R151" s="56">
        <f t="shared" si="64"/>
        <v>0</v>
      </c>
      <c r="S151" s="33"/>
      <c r="T151" s="33"/>
      <c r="U151" s="30">
        <f t="shared" si="65"/>
        <v>0</v>
      </c>
      <c r="V151" s="37"/>
      <c r="W151" s="37"/>
      <c r="X151" s="47">
        <f t="shared" si="66"/>
        <v>0</v>
      </c>
      <c r="Y151" s="33"/>
    </row>
    <row r="152" spans="1:25" ht="21" customHeight="1" x14ac:dyDescent="0.25">
      <c r="A152" s="7">
        <v>131</v>
      </c>
      <c r="B152" s="7" t="s">
        <v>478</v>
      </c>
      <c r="C152" s="65" t="s">
        <v>417</v>
      </c>
      <c r="D152" s="65" t="s">
        <v>261</v>
      </c>
      <c r="E152" s="38" t="s">
        <v>168</v>
      </c>
      <c r="F152" s="39" t="s">
        <v>235</v>
      </c>
      <c r="G152" s="38" t="s">
        <v>418</v>
      </c>
      <c r="H152" s="38" t="s">
        <v>419</v>
      </c>
      <c r="I152" s="39" t="s">
        <v>5</v>
      </c>
      <c r="J152" s="38" t="s">
        <v>60</v>
      </c>
      <c r="K152" s="66">
        <v>2</v>
      </c>
      <c r="L152" s="39">
        <v>120</v>
      </c>
      <c r="M152" s="33"/>
      <c r="N152" s="34"/>
      <c r="O152" s="53">
        <f t="shared" si="63"/>
        <v>0</v>
      </c>
      <c r="P152" s="35"/>
      <c r="Q152" s="36"/>
      <c r="R152" s="56">
        <f t="shared" si="64"/>
        <v>0</v>
      </c>
      <c r="S152" s="33"/>
      <c r="T152" s="33"/>
      <c r="U152" s="30">
        <f t="shared" si="65"/>
        <v>0</v>
      </c>
      <c r="V152" s="37"/>
      <c r="W152" s="37"/>
      <c r="X152" s="47">
        <f t="shared" si="66"/>
        <v>0</v>
      </c>
      <c r="Y152" s="33"/>
    </row>
    <row r="153" spans="1:25" ht="20.100000000000001" customHeight="1" x14ac:dyDescent="0.25">
      <c r="A153" s="7">
        <v>132</v>
      </c>
      <c r="B153" s="7" t="s">
        <v>478</v>
      </c>
      <c r="C153" s="81" t="s">
        <v>421</v>
      </c>
      <c r="D153" s="65" t="s">
        <v>258</v>
      </c>
      <c r="E153" s="38" t="s">
        <v>163</v>
      </c>
      <c r="F153" s="39" t="s">
        <v>192</v>
      </c>
      <c r="G153" s="38" t="s">
        <v>404</v>
      </c>
      <c r="H153" s="38" t="s">
        <v>448</v>
      </c>
      <c r="I153" s="39" t="s">
        <v>11</v>
      </c>
      <c r="J153" s="82" t="s">
        <v>62</v>
      </c>
      <c r="K153" s="66">
        <v>2</v>
      </c>
      <c r="L153" s="39">
        <v>120</v>
      </c>
      <c r="M153" s="33"/>
      <c r="N153" s="34"/>
      <c r="O153" s="53">
        <f t="shared" si="63"/>
        <v>0</v>
      </c>
      <c r="P153" s="35"/>
      <c r="Q153" s="36"/>
      <c r="R153" s="56">
        <f t="shared" si="64"/>
        <v>0</v>
      </c>
      <c r="S153" s="33"/>
      <c r="T153" s="33"/>
      <c r="U153" s="30">
        <f t="shared" si="65"/>
        <v>0</v>
      </c>
      <c r="V153" s="37"/>
      <c r="W153" s="37"/>
      <c r="X153" s="47">
        <f t="shared" si="66"/>
        <v>0</v>
      </c>
      <c r="Y153" s="33"/>
    </row>
    <row r="154" spans="1:25" ht="42.75" customHeight="1" x14ac:dyDescent="0.25">
      <c r="A154" s="7">
        <v>133</v>
      </c>
      <c r="B154" s="7" t="s">
        <v>478</v>
      </c>
      <c r="C154" s="65" t="s">
        <v>422</v>
      </c>
      <c r="D154" s="65" t="s">
        <v>253</v>
      </c>
      <c r="E154" s="38" t="s">
        <v>158</v>
      </c>
      <c r="F154" s="39" t="s">
        <v>171</v>
      </c>
      <c r="G154" s="38" t="s">
        <v>423</v>
      </c>
      <c r="H154" s="38" t="s">
        <v>424</v>
      </c>
      <c r="I154" s="39" t="s">
        <v>5</v>
      </c>
      <c r="J154" s="38" t="s">
        <v>61</v>
      </c>
      <c r="K154" s="66">
        <v>2</v>
      </c>
      <c r="L154" s="39">
        <v>120</v>
      </c>
      <c r="M154" s="33"/>
      <c r="N154" s="34"/>
      <c r="O154" s="53">
        <f t="shared" si="63"/>
        <v>0</v>
      </c>
      <c r="P154" s="35"/>
      <c r="Q154" s="36"/>
      <c r="R154" s="56">
        <f t="shared" si="64"/>
        <v>0</v>
      </c>
      <c r="S154" s="33"/>
      <c r="T154" s="33"/>
      <c r="U154" s="30">
        <f t="shared" si="65"/>
        <v>0</v>
      </c>
      <c r="V154" s="37"/>
      <c r="W154" s="37"/>
      <c r="X154" s="47">
        <f t="shared" si="66"/>
        <v>0</v>
      </c>
      <c r="Y154" s="33"/>
    </row>
    <row r="155" spans="1:25" ht="18" customHeight="1" x14ac:dyDescent="0.25">
      <c r="A155" s="7">
        <v>134</v>
      </c>
      <c r="B155" s="7" t="s">
        <v>478</v>
      </c>
      <c r="C155" s="65" t="s">
        <v>425</v>
      </c>
      <c r="D155" s="65" t="s">
        <v>259</v>
      </c>
      <c r="E155" s="38" t="s">
        <v>164</v>
      </c>
      <c r="F155" s="39" t="s">
        <v>219</v>
      </c>
      <c r="G155" s="38" t="s">
        <v>426</v>
      </c>
      <c r="H155" s="38" t="s">
        <v>220</v>
      </c>
      <c r="I155" s="39" t="s">
        <v>405</v>
      </c>
      <c r="J155" s="38" t="s">
        <v>65</v>
      </c>
      <c r="K155" s="66">
        <v>2</v>
      </c>
      <c r="L155" s="39">
        <v>120</v>
      </c>
      <c r="M155" s="33"/>
      <c r="N155" s="34"/>
      <c r="O155" s="53">
        <f t="shared" si="63"/>
        <v>0</v>
      </c>
      <c r="P155" s="35"/>
      <c r="Q155" s="36"/>
      <c r="R155" s="56">
        <f t="shared" si="64"/>
        <v>0</v>
      </c>
      <c r="S155" s="33"/>
      <c r="T155" s="33"/>
      <c r="U155" s="30">
        <f t="shared" si="65"/>
        <v>0</v>
      </c>
      <c r="V155" s="37"/>
      <c r="W155" s="37"/>
      <c r="X155" s="47">
        <f t="shared" si="66"/>
        <v>0</v>
      </c>
      <c r="Y155" s="33"/>
    </row>
    <row r="156" spans="1:25" ht="23.25" customHeight="1" x14ac:dyDescent="0.25">
      <c r="A156" s="7">
        <v>135</v>
      </c>
      <c r="B156" s="7" t="s">
        <v>478</v>
      </c>
      <c r="C156" s="65" t="s">
        <v>427</v>
      </c>
      <c r="D156" s="65" t="s">
        <v>258</v>
      </c>
      <c r="E156" s="38" t="s">
        <v>163</v>
      </c>
      <c r="F156" s="39" t="s">
        <v>272</v>
      </c>
      <c r="G156" s="38" t="s">
        <v>428</v>
      </c>
      <c r="H156" s="38" t="s">
        <v>429</v>
      </c>
      <c r="I156" s="39" t="s">
        <v>5</v>
      </c>
      <c r="J156" s="38" t="s">
        <v>62</v>
      </c>
      <c r="K156" s="66">
        <v>2</v>
      </c>
      <c r="L156" s="39">
        <v>120</v>
      </c>
      <c r="M156" s="33"/>
      <c r="N156" s="34"/>
      <c r="O156" s="53">
        <f t="shared" si="63"/>
        <v>0</v>
      </c>
      <c r="P156" s="35"/>
      <c r="Q156" s="36"/>
      <c r="R156" s="56">
        <f t="shared" si="64"/>
        <v>0</v>
      </c>
      <c r="S156" s="33"/>
      <c r="T156" s="33"/>
      <c r="U156" s="30">
        <f t="shared" si="65"/>
        <v>0</v>
      </c>
      <c r="V156" s="37"/>
      <c r="W156" s="37"/>
      <c r="X156" s="47">
        <f t="shared" si="66"/>
        <v>0</v>
      </c>
      <c r="Y156" s="33"/>
    </row>
    <row r="157" spans="1:25" ht="20.100000000000001" customHeight="1" x14ac:dyDescent="0.25">
      <c r="A157" s="7">
        <v>136</v>
      </c>
      <c r="B157" s="7" t="s">
        <v>478</v>
      </c>
      <c r="C157" s="65" t="s">
        <v>444</v>
      </c>
      <c r="D157" s="65" t="s">
        <v>258</v>
      </c>
      <c r="E157" s="38" t="s">
        <v>163</v>
      </c>
      <c r="F157" s="39" t="s">
        <v>272</v>
      </c>
      <c r="G157" s="38" t="s">
        <v>428</v>
      </c>
      <c r="H157" s="38" t="s">
        <v>458</v>
      </c>
      <c r="I157" s="39" t="s">
        <v>11</v>
      </c>
      <c r="J157" s="38" t="s">
        <v>274</v>
      </c>
      <c r="K157" s="66" t="s">
        <v>446</v>
      </c>
      <c r="L157" s="39">
        <v>60</v>
      </c>
      <c r="M157" s="33"/>
      <c r="N157" s="34"/>
      <c r="O157" s="53">
        <f t="shared" si="63"/>
        <v>0</v>
      </c>
      <c r="P157" s="35"/>
      <c r="Q157" s="36"/>
      <c r="R157" s="56">
        <f t="shared" si="64"/>
        <v>0</v>
      </c>
      <c r="S157" s="33"/>
      <c r="T157" s="33"/>
      <c r="U157" s="30">
        <f t="shared" si="65"/>
        <v>0</v>
      </c>
      <c r="V157" s="37"/>
      <c r="W157" s="37"/>
      <c r="X157" s="47">
        <f t="shared" si="66"/>
        <v>0</v>
      </c>
      <c r="Y157" s="33"/>
    </row>
    <row r="158" spans="1:25" ht="20.100000000000001" customHeight="1" x14ac:dyDescent="0.25">
      <c r="A158" s="7">
        <v>137</v>
      </c>
      <c r="B158" s="7" t="s">
        <v>478</v>
      </c>
      <c r="C158" s="65" t="s">
        <v>444</v>
      </c>
      <c r="D158" s="65" t="s">
        <v>258</v>
      </c>
      <c r="E158" s="38" t="s">
        <v>163</v>
      </c>
      <c r="F158" s="39" t="s">
        <v>272</v>
      </c>
      <c r="G158" s="38" t="s">
        <v>428</v>
      </c>
      <c r="H158" s="38" t="s">
        <v>458</v>
      </c>
      <c r="I158" s="39" t="s">
        <v>9</v>
      </c>
      <c r="J158" s="38" t="s">
        <v>274</v>
      </c>
      <c r="K158" s="66" t="s">
        <v>445</v>
      </c>
      <c r="L158" s="39">
        <v>60</v>
      </c>
      <c r="M158" s="33"/>
      <c r="N158" s="34"/>
      <c r="O158" s="53">
        <f t="shared" si="63"/>
        <v>0</v>
      </c>
      <c r="P158" s="35"/>
      <c r="Q158" s="36"/>
      <c r="R158" s="56">
        <f t="shared" si="64"/>
        <v>0</v>
      </c>
      <c r="S158" s="33"/>
      <c r="T158" s="33"/>
      <c r="U158" s="30">
        <f t="shared" si="65"/>
        <v>0</v>
      </c>
      <c r="V158" s="37"/>
      <c r="W158" s="37"/>
      <c r="X158" s="47">
        <f t="shared" si="66"/>
        <v>0</v>
      </c>
      <c r="Y158" s="33"/>
    </row>
    <row r="159" spans="1:25" ht="16.5" customHeight="1" x14ac:dyDescent="0.25">
      <c r="A159" s="7">
        <v>138</v>
      </c>
      <c r="B159" s="7" t="s">
        <v>478</v>
      </c>
      <c r="C159" s="65" t="s">
        <v>430</v>
      </c>
      <c r="D159" s="65" t="s">
        <v>255</v>
      </c>
      <c r="E159" s="38" t="s">
        <v>160</v>
      </c>
      <c r="F159" s="39" t="s">
        <v>431</v>
      </c>
      <c r="G159" s="38" t="s">
        <v>432</v>
      </c>
      <c r="H159" s="38" t="s">
        <v>433</v>
      </c>
      <c r="I159" s="39" t="s">
        <v>5</v>
      </c>
      <c r="J159" s="38" t="s">
        <v>434</v>
      </c>
      <c r="K159" s="66">
        <v>2</v>
      </c>
      <c r="L159" s="39">
        <v>120</v>
      </c>
      <c r="M159" s="33"/>
      <c r="N159" s="34"/>
      <c r="O159" s="53">
        <f t="shared" si="63"/>
        <v>0</v>
      </c>
      <c r="P159" s="35"/>
      <c r="Q159" s="36"/>
      <c r="R159" s="56">
        <f t="shared" si="64"/>
        <v>0</v>
      </c>
      <c r="S159" s="33"/>
      <c r="T159" s="33"/>
      <c r="U159" s="30">
        <f t="shared" si="65"/>
        <v>0</v>
      </c>
      <c r="V159" s="37"/>
      <c r="W159" s="37"/>
      <c r="X159" s="47">
        <f t="shared" si="66"/>
        <v>0</v>
      </c>
      <c r="Y159" s="33"/>
    </row>
    <row r="160" spans="1:25" ht="20.100000000000001" customHeight="1" x14ac:dyDescent="0.25">
      <c r="A160" s="7">
        <v>139</v>
      </c>
      <c r="B160" s="7" t="s">
        <v>478</v>
      </c>
      <c r="C160" s="65" t="s">
        <v>435</v>
      </c>
      <c r="D160" s="65" t="s">
        <v>252</v>
      </c>
      <c r="E160" s="38" t="s">
        <v>157</v>
      </c>
      <c r="F160" s="39" t="s">
        <v>232</v>
      </c>
      <c r="G160" s="38" t="s">
        <v>436</v>
      </c>
      <c r="H160" s="38" t="s">
        <v>20</v>
      </c>
      <c r="I160" s="39" t="s">
        <v>5</v>
      </c>
      <c r="J160" s="38" t="s">
        <v>437</v>
      </c>
      <c r="K160" s="66">
        <v>1.5</v>
      </c>
      <c r="L160" s="39">
        <v>90</v>
      </c>
      <c r="M160" s="33"/>
      <c r="N160" s="34"/>
      <c r="O160" s="53">
        <f t="shared" si="63"/>
        <v>0</v>
      </c>
      <c r="P160" s="35"/>
      <c r="Q160" s="36"/>
      <c r="R160" s="56">
        <f t="shared" si="64"/>
        <v>0</v>
      </c>
      <c r="S160" s="33"/>
      <c r="T160" s="33"/>
      <c r="U160" s="30">
        <f t="shared" si="65"/>
        <v>0</v>
      </c>
      <c r="V160" s="37"/>
      <c r="W160" s="37"/>
      <c r="X160" s="47">
        <f t="shared" si="66"/>
        <v>0</v>
      </c>
      <c r="Y160" s="33"/>
    </row>
    <row r="161" spans="1:25" ht="20.100000000000001" customHeight="1" x14ac:dyDescent="0.25">
      <c r="A161" s="7">
        <v>140</v>
      </c>
      <c r="B161" s="7" t="s">
        <v>478</v>
      </c>
      <c r="C161" s="65" t="s">
        <v>438</v>
      </c>
      <c r="D161" s="65" t="s">
        <v>258</v>
      </c>
      <c r="E161" s="38" t="s">
        <v>163</v>
      </c>
      <c r="F161" s="39" t="s">
        <v>272</v>
      </c>
      <c r="G161" s="38" t="s">
        <v>428</v>
      </c>
      <c r="H161" s="38" t="s">
        <v>439</v>
      </c>
      <c r="I161" s="39" t="s">
        <v>413</v>
      </c>
      <c r="J161" s="38" t="s">
        <v>62</v>
      </c>
      <c r="K161" s="66" t="s">
        <v>445</v>
      </c>
      <c r="L161" s="39">
        <v>90</v>
      </c>
      <c r="M161" s="33"/>
      <c r="N161" s="34"/>
      <c r="O161" s="53">
        <f t="shared" si="63"/>
        <v>0</v>
      </c>
      <c r="P161" s="35"/>
      <c r="Q161" s="36"/>
      <c r="R161" s="56">
        <f t="shared" si="64"/>
        <v>0</v>
      </c>
      <c r="S161" s="33"/>
      <c r="T161" s="33"/>
      <c r="U161" s="30">
        <f t="shared" si="65"/>
        <v>0</v>
      </c>
      <c r="V161" s="37"/>
      <c r="W161" s="37"/>
      <c r="X161" s="47">
        <f t="shared" si="66"/>
        <v>0</v>
      </c>
      <c r="Y161" s="33"/>
    </row>
    <row r="162" spans="1:25" ht="20.100000000000001" customHeight="1" x14ac:dyDescent="0.25">
      <c r="A162" s="7">
        <v>141</v>
      </c>
      <c r="B162" s="7" t="s">
        <v>478</v>
      </c>
      <c r="C162" s="65" t="s">
        <v>438</v>
      </c>
      <c r="D162" s="65" t="s">
        <v>258</v>
      </c>
      <c r="E162" s="38" t="s">
        <v>163</v>
      </c>
      <c r="F162" s="39" t="s">
        <v>272</v>
      </c>
      <c r="G162" s="38" t="s">
        <v>428</v>
      </c>
      <c r="H162" s="38" t="s">
        <v>439</v>
      </c>
      <c r="I162" s="39" t="s">
        <v>54</v>
      </c>
      <c r="J162" s="38" t="s">
        <v>62</v>
      </c>
      <c r="K162" s="66" t="s">
        <v>420</v>
      </c>
      <c r="L162" s="39">
        <v>90</v>
      </c>
      <c r="M162" s="33"/>
      <c r="N162" s="34"/>
      <c r="O162" s="53">
        <f t="shared" si="63"/>
        <v>0</v>
      </c>
      <c r="P162" s="35"/>
      <c r="Q162" s="36"/>
      <c r="R162" s="56">
        <f t="shared" si="64"/>
        <v>0</v>
      </c>
      <c r="S162" s="33"/>
      <c r="T162" s="33"/>
      <c r="U162" s="30">
        <f t="shared" si="65"/>
        <v>0</v>
      </c>
      <c r="V162" s="37"/>
      <c r="W162" s="37"/>
      <c r="X162" s="47">
        <f t="shared" si="66"/>
        <v>0</v>
      </c>
      <c r="Y162" s="33"/>
    </row>
    <row r="163" spans="1:25" ht="20.100000000000001" customHeight="1" x14ac:dyDescent="0.25">
      <c r="A163" s="7">
        <v>142</v>
      </c>
      <c r="B163" s="7" t="s">
        <v>478</v>
      </c>
      <c r="C163" s="65" t="s">
        <v>440</v>
      </c>
      <c r="D163" s="65" t="s">
        <v>255</v>
      </c>
      <c r="E163" s="38" t="s">
        <v>160</v>
      </c>
      <c r="F163" s="39" t="s">
        <v>211</v>
      </c>
      <c r="G163" s="38" t="s">
        <v>441</v>
      </c>
      <c r="H163" s="38" t="s">
        <v>212</v>
      </c>
      <c r="I163" s="39" t="s">
        <v>413</v>
      </c>
      <c r="J163" s="38" t="s">
        <v>57</v>
      </c>
      <c r="K163" s="66" t="s">
        <v>445</v>
      </c>
      <c r="L163" s="39">
        <v>90</v>
      </c>
      <c r="M163" s="33"/>
      <c r="N163" s="34"/>
      <c r="O163" s="53">
        <f t="shared" si="63"/>
        <v>0</v>
      </c>
      <c r="P163" s="35"/>
      <c r="Q163" s="36"/>
      <c r="R163" s="56">
        <f t="shared" si="64"/>
        <v>0</v>
      </c>
      <c r="S163" s="33"/>
      <c r="T163" s="33"/>
      <c r="U163" s="30">
        <f t="shared" si="65"/>
        <v>0</v>
      </c>
      <c r="V163" s="37"/>
      <c r="W163" s="37"/>
      <c r="X163" s="47">
        <f t="shared" si="66"/>
        <v>0</v>
      </c>
      <c r="Y163" s="33"/>
    </row>
    <row r="164" spans="1:25" ht="20.100000000000001" customHeight="1" x14ac:dyDescent="0.25">
      <c r="A164" s="7">
        <v>143</v>
      </c>
      <c r="B164" s="7" t="s">
        <v>478</v>
      </c>
      <c r="C164" s="65" t="s">
        <v>440</v>
      </c>
      <c r="D164" s="65" t="s">
        <v>255</v>
      </c>
      <c r="E164" s="38" t="s">
        <v>160</v>
      </c>
      <c r="F164" s="39" t="s">
        <v>211</v>
      </c>
      <c r="G164" s="38" t="s">
        <v>441</v>
      </c>
      <c r="H164" s="38" t="s">
        <v>212</v>
      </c>
      <c r="I164" s="39" t="s">
        <v>54</v>
      </c>
      <c r="J164" s="38" t="s">
        <v>57</v>
      </c>
      <c r="K164" s="66" t="s">
        <v>420</v>
      </c>
      <c r="L164" s="39">
        <v>90</v>
      </c>
      <c r="M164" s="33"/>
      <c r="N164" s="34"/>
      <c r="O164" s="53">
        <f t="shared" si="63"/>
        <v>0</v>
      </c>
      <c r="P164" s="35"/>
      <c r="Q164" s="36"/>
      <c r="R164" s="56">
        <f t="shared" si="64"/>
        <v>0</v>
      </c>
      <c r="S164" s="33"/>
      <c r="T164" s="33"/>
      <c r="U164" s="30">
        <f t="shared" si="65"/>
        <v>0</v>
      </c>
      <c r="V164" s="37"/>
      <c r="W164" s="37"/>
      <c r="X164" s="47">
        <f t="shared" si="66"/>
        <v>0</v>
      </c>
      <c r="Y164" s="33"/>
    </row>
    <row r="165" spans="1:25" ht="20.100000000000001" customHeight="1" x14ac:dyDescent="0.25">
      <c r="A165" s="7">
        <v>144</v>
      </c>
      <c r="B165" s="7" t="s">
        <v>478</v>
      </c>
      <c r="C165" s="65" t="s">
        <v>442</v>
      </c>
      <c r="D165" s="65" t="s">
        <v>255</v>
      </c>
      <c r="E165" s="38" t="s">
        <v>160</v>
      </c>
      <c r="F165" s="39" t="s">
        <v>431</v>
      </c>
      <c r="G165" s="38" t="s">
        <v>432</v>
      </c>
      <c r="H165" s="38" t="s">
        <v>443</v>
      </c>
      <c r="I165" s="39" t="s">
        <v>413</v>
      </c>
      <c r="J165" s="38" t="s">
        <v>434</v>
      </c>
      <c r="K165" s="66" t="s">
        <v>445</v>
      </c>
      <c r="L165" s="39">
        <v>90</v>
      </c>
      <c r="M165" s="33"/>
      <c r="N165" s="34"/>
      <c r="O165" s="53">
        <f t="shared" si="63"/>
        <v>0</v>
      </c>
      <c r="P165" s="35"/>
      <c r="Q165" s="36"/>
      <c r="R165" s="56">
        <f t="shared" si="64"/>
        <v>0</v>
      </c>
      <c r="S165" s="33"/>
      <c r="T165" s="33"/>
      <c r="U165" s="30">
        <f t="shared" si="65"/>
        <v>0</v>
      </c>
      <c r="V165" s="37"/>
      <c r="W165" s="37"/>
      <c r="X165" s="47">
        <f t="shared" si="66"/>
        <v>0</v>
      </c>
      <c r="Y165" s="33"/>
    </row>
    <row r="166" spans="1:25" ht="16.5" customHeight="1" x14ac:dyDescent="0.25">
      <c r="A166" s="7">
        <v>145</v>
      </c>
      <c r="B166" s="7" t="s">
        <v>478</v>
      </c>
      <c r="C166" s="65" t="s">
        <v>442</v>
      </c>
      <c r="D166" s="65" t="s">
        <v>255</v>
      </c>
      <c r="E166" s="38" t="s">
        <v>160</v>
      </c>
      <c r="F166" s="39" t="s">
        <v>431</v>
      </c>
      <c r="G166" s="38" t="s">
        <v>432</v>
      </c>
      <c r="H166" s="38" t="s">
        <v>443</v>
      </c>
      <c r="I166" s="39" t="s">
        <v>54</v>
      </c>
      <c r="J166" s="38" t="s">
        <v>434</v>
      </c>
      <c r="K166" s="66" t="s">
        <v>420</v>
      </c>
      <c r="L166" s="39">
        <v>90</v>
      </c>
      <c r="M166" s="33"/>
      <c r="N166" s="34"/>
      <c r="O166" s="53">
        <f t="shared" si="63"/>
        <v>0</v>
      </c>
      <c r="P166" s="35"/>
      <c r="Q166" s="36"/>
      <c r="R166" s="56">
        <f t="shared" si="64"/>
        <v>0</v>
      </c>
      <c r="S166" s="33"/>
      <c r="T166" s="33"/>
      <c r="U166" s="30">
        <f t="shared" si="65"/>
        <v>0</v>
      </c>
      <c r="V166" s="37"/>
      <c r="W166" s="37"/>
      <c r="X166" s="47">
        <f t="shared" si="66"/>
        <v>0</v>
      </c>
      <c r="Y166" s="33"/>
    </row>
    <row r="167" spans="1:25" ht="21" hidden="1" customHeight="1" x14ac:dyDescent="0.25">
      <c r="A167" s="105" t="s">
        <v>264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3"/>
      <c r="L167" s="14"/>
      <c r="M167" s="14"/>
      <c r="N167" s="14"/>
      <c r="O167" s="14"/>
      <c r="P167" s="20"/>
      <c r="Q167" s="20"/>
      <c r="R167" s="27"/>
      <c r="S167" s="11">
        <f t="shared" ref="S167:X167" si="67">SUM(S145,S140,S133,S127,S119,S110,S101,S87,S83,S73,S66,S51,S36,S17,S7)</f>
        <v>1093</v>
      </c>
      <c r="T167" s="11">
        <f t="shared" si="67"/>
        <v>912</v>
      </c>
      <c r="U167" s="11">
        <f t="shared" si="67"/>
        <v>2005</v>
      </c>
      <c r="V167" s="11">
        <f t="shared" si="67"/>
        <v>0</v>
      </c>
      <c r="W167" s="11">
        <f t="shared" si="67"/>
        <v>0</v>
      </c>
      <c r="X167" s="11">
        <f t="shared" si="67"/>
        <v>0</v>
      </c>
      <c r="Y167" s="11"/>
    </row>
    <row r="168" spans="1:25" s="6" customFormat="1" ht="15.75" customHeight="1" x14ac:dyDescent="0.25">
      <c r="A168" s="2"/>
      <c r="B168" s="2"/>
      <c r="C168" s="2"/>
      <c r="D168" s="2"/>
      <c r="E168" s="3"/>
      <c r="F168" s="2"/>
      <c r="G168" s="3"/>
      <c r="H168" s="2"/>
      <c r="I168" s="2"/>
      <c r="J168" s="2"/>
      <c r="K168" s="2"/>
      <c r="L168" s="2"/>
      <c r="N168" s="16"/>
      <c r="P168" s="21"/>
      <c r="Q168" s="28"/>
      <c r="R168" s="18"/>
      <c r="U168" s="16"/>
      <c r="X168" s="16"/>
    </row>
    <row r="169" spans="1:25" ht="20.100000000000001" customHeight="1" x14ac:dyDescent="0.25">
      <c r="A169" s="102" t="s">
        <v>265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</row>
    <row r="170" spans="1:25" ht="20.100000000000001" customHeight="1" x14ac:dyDescent="0.25">
      <c r="A170" s="102" t="s">
        <v>266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</row>
    <row r="171" spans="1:25" ht="20.100000000000001" hidden="1" customHeight="1" x14ac:dyDescent="0.25">
      <c r="A171" s="102" t="s">
        <v>322</v>
      </c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</row>
    <row r="172" spans="1:25" ht="20.100000000000001" hidden="1" customHeight="1" x14ac:dyDescent="0.25">
      <c r="A172" s="101" t="s">
        <v>323</v>
      </c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</row>
    <row r="173" spans="1:25" ht="20.100000000000001" hidden="1" customHeight="1" x14ac:dyDescent="0.25">
      <c r="A173" s="100" t="s">
        <v>324</v>
      </c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</row>
    <row r="174" spans="1:25" ht="20.100000000000001" hidden="1" customHeight="1" x14ac:dyDescent="0.25">
      <c r="A174" s="101" t="s">
        <v>325</v>
      </c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</row>
    <row r="175" spans="1:25" hidden="1" x14ac:dyDescent="0.25"/>
    <row r="176" spans="1:25" hidden="1" x14ac:dyDescent="0.25"/>
    <row r="177" spans="1:25" ht="16.5" customHeight="1" x14ac:dyDescent="0.25">
      <c r="A177" s="100" t="s">
        <v>470</v>
      </c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</row>
    <row r="178" spans="1:25" ht="17.25" customHeight="1" x14ac:dyDescent="0.25">
      <c r="A178" s="103" t="s">
        <v>471</v>
      </c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</row>
    <row r="179" spans="1:25" ht="20.100000000000001" customHeight="1" x14ac:dyDescent="0.25">
      <c r="A179" s="100" t="s">
        <v>290</v>
      </c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</row>
    <row r="180" spans="1:25" ht="35.25" hidden="1" customHeight="1" x14ac:dyDescent="0.25">
      <c r="A180" s="100" t="s">
        <v>326</v>
      </c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</row>
  </sheetData>
  <sortState ref="A142:AI163">
    <sortCondition ref="H142:H163"/>
  </sortState>
  <mergeCells count="45">
    <mergeCell ref="I1:U1"/>
    <mergeCell ref="I2:U2"/>
    <mergeCell ref="I3:U3"/>
    <mergeCell ref="A180:Y180"/>
    <mergeCell ref="A173:N173"/>
    <mergeCell ref="A172:N172"/>
    <mergeCell ref="A171:N171"/>
    <mergeCell ref="A170:N170"/>
    <mergeCell ref="A179:N179"/>
    <mergeCell ref="A174:N174"/>
    <mergeCell ref="A177:K177"/>
    <mergeCell ref="A178:X178"/>
    <mergeCell ref="A145:I145"/>
    <mergeCell ref="A169:N169"/>
    <mergeCell ref="A167:J167"/>
    <mergeCell ref="A140:I140"/>
    <mergeCell ref="A133:I133"/>
    <mergeCell ref="V5:X5"/>
    <mergeCell ref="Y5:Y6"/>
    <mergeCell ref="A4:Y4"/>
    <mergeCell ref="K5:K6"/>
    <mergeCell ref="L5:L6"/>
    <mergeCell ref="J5:J6"/>
    <mergeCell ref="C5:C6"/>
    <mergeCell ref="D5:E5"/>
    <mergeCell ref="F5:G5"/>
    <mergeCell ref="A36:I36"/>
    <mergeCell ref="M5:O5"/>
    <mergeCell ref="S5:U5"/>
    <mergeCell ref="B5:B6"/>
    <mergeCell ref="H5:H6"/>
    <mergeCell ref="A7:I7"/>
    <mergeCell ref="I5:I6"/>
    <mergeCell ref="A5:A6"/>
    <mergeCell ref="P5:R5"/>
    <mergeCell ref="A17:I17"/>
    <mergeCell ref="A87:I87"/>
    <mergeCell ref="A83:I83"/>
    <mergeCell ref="A127:I127"/>
    <mergeCell ref="A119:I119"/>
    <mergeCell ref="A51:I51"/>
    <mergeCell ref="A73:I73"/>
    <mergeCell ref="A66:I66"/>
    <mergeCell ref="A110:I110"/>
    <mergeCell ref="A101:I101"/>
  </mergeCells>
  <printOptions horizontalCentered="1"/>
  <pageMargins left="0.51181102362204722" right="0.51181102362204722" top="0.55118110236220474" bottom="0.55118110236220474" header="0" footer="0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II P PROGRAMOS</vt:lpstr>
      <vt:lpstr>'II P PROGRAMOS'!Print_Titles</vt:lpstr>
    </vt:vector>
  </TitlesOfParts>
  <Company>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</dc:creator>
  <cp:lastModifiedBy>Vaida Balbieriūtė</cp:lastModifiedBy>
  <cp:lastPrinted>2018-12-11T09:46:56Z</cp:lastPrinted>
  <dcterms:created xsi:type="dcterms:W3CDTF">2016-04-01T11:03:46Z</dcterms:created>
  <dcterms:modified xsi:type="dcterms:W3CDTF">2018-12-18T16:11:17Z</dcterms:modified>
</cp:coreProperties>
</file>