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945" windowWidth="19440" windowHeight="4380" activeTab="0"/>
  </bookViews>
  <sheets>
    <sheet name="2015-04-22" sheetId="1" r:id="rId1"/>
  </sheets>
  <definedNames>
    <definedName name="OLE_LINK1" localSheetId="0">'2015-04-22'!#REF!</definedName>
    <definedName name="OLE_LINK2" localSheetId="0">'2015-04-22'!$D$16</definedName>
    <definedName name="_xlnm.Print_Titles" localSheetId="0">'2015-04-22'!$6:$7</definedName>
  </definedNames>
  <calcPr fullCalcOnLoad="1"/>
</workbook>
</file>

<file path=xl/sharedStrings.xml><?xml version="1.0" encoding="utf-8"?>
<sst xmlns="http://schemas.openxmlformats.org/spreadsheetml/2006/main" count="638" uniqueCount="356">
  <si>
    <t>Valstybinis kodas</t>
  </si>
  <si>
    <t>Studijų programa</t>
  </si>
  <si>
    <t>Suteikiama kvalifikacija</t>
  </si>
  <si>
    <t>CHEMIJOS FAKULTETAS</t>
  </si>
  <si>
    <t>621C73001</t>
  </si>
  <si>
    <t>Biochemija</t>
  </si>
  <si>
    <t>biochemijos magistras</t>
  </si>
  <si>
    <t>621F10001</t>
  </si>
  <si>
    <t>Chemija</t>
  </si>
  <si>
    <t>chemijos magistras</t>
  </si>
  <si>
    <t>621F10005</t>
  </si>
  <si>
    <t>Nanomedžiagų chemija</t>
  </si>
  <si>
    <t>621N40001</t>
  </si>
  <si>
    <t>Apskaita ir auditas</t>
  </si>
  <si>
    <t>apskaitos magistras</t>
  </si>
  <si>
    <t>621L10002</t>
  </si>
  <si>
    <t>Bankininkystė</t>
  </si>
  <si>
    <t>ekonomikos magistras</t>
  </si>
  <si>
    <t>621L10003</t>
  </si>
  <si>
    <t>Ekonominė analizė ir planavimas</t>
  </si>
  <si>
    <t>621L10005</t>
  </si>
  <si>
    <t>Ekonominė politika</t>
  </si>
  <si>
    <t>621L10006</t>
  </si>
  <si>
    <t>Europos ekonominės studijos</t>
  </si>
  <si>
    <t>621L10004</t>
  </si>
  <si>
    <t>Finansai</t>
  </si>
  <si>
    <t>621N20004</t>
  </si>
  <si>
    <t>Kokybės vadyba</t>
  </si>
  <si>
    <t>vadybos magistras</t>
  </si>
  <si>
    <t>621N60001</t>
  </si>
  <si>
    <t>Žmogiškųjų išteklių valdymas</t>
  </si>
  <si>
    <t>žmonių išteklių vadybos magistras</t>
  </si>
  <si>
    <t>621N50004</t>
  </si>
  <si>
    <t>Rinkodara ir integruota komunikacija</t>
  </si>
  <si>
    <t>rinkodaros magistras</t>
  </si>
  <si>
    <t>621++++++</t>
  </si>
  <si>
    <t>verslo magistras</t>
  </si>
  <si>
    <t>621N20003</t>
  </si>
  <si>
    <t>Strateginis informacinių sistemų valdymas</t>
  </si>
  <si>
    <t>621N20007</t>
  </si>
  <si>
    <t>621N20006</t>
  </si>
  <si>
    <t>Tarptautinio verslo vadyba</t>
  </si>
  <si>
    <t>621L10007</t>
  </si>
  <si>
    <t>621N10007</t>
  </si>
  <si>
    <t>Verslo procesų valdymas</t>
  </si>
  <si>
    <t>FILOLOGIJOS FAKULTETAS</t>
  </si>
  <si>
    <t>621Q34001</t>
  </si>
  <si>
    <t>anglistikos magistras</t>
  </si>
  <si>
    <t>621Q13001</t>
  </si>
  <si>
    <t>Bendroji kalbotyra</t>
  </si>
  <si>
    <t>bendrosios kalbotyros magistras</t>
  </si>
  <si>
    <t>621T93001</t>
  </si>
  <si>
    <t>dalykinės kalbos magistras</t>
  </si>
  <si>
    <t>literatūrologijos magistras</t>
  </si>
  <si>
    <t>621Q80001</t>
  </si>
  <si>
    <t>Klasikinė filologija</t>
  </si>
  <si>
    <t>klasikinės filologijos magistras</t>
  </si>
  <si>
    <t>621U33001</t>
  </si>
  <si>
    <t>rusistikos magistras</t>
  </si>
  <si>
    <t>621T92001</t>
  </si>
  <si>
    <t>Semiotika</t>
  </si>
  <si>
    <t>semiotikos magistras</t>
  </si>
  <si>
    <t>skandinavistikos magistras</t>
  </si>
  <si>
    <t>621Q11001</t>
  </si>
  <si>
    <t>Taikomoji kalbotyra</t>
  </si>
  <si>
    <t>taikomosios kalbotyros magistras</t>
  </si>
  <si>
    <t>621U60001</t>
  </si>
  <si>
    <t>vertimo magistras</t>
  </si>
  <si>
    <t>FILOSOFIJOS FAKULTETAS</t>
  </si>
  <si>
    <t>621V50001</t>
  </si>
  <si>
    <t>Filosofija</t>
  </si>
  <si>
    <t>filosofijos magistras</t>
  </si>
  <si>
    <t>621X20002</t>
  </si>
  <si>
    <t>Edukologija</t>
  </si>
  <si>
    <t>edukologijos magistras</t>
  </si>
  <si>
    <t>621S16001</t>
  </si>
  <si>
    <t>Klinikinė psichologija</t>
  </si>
  <si>
    <t>klinikinės psichologijos magistras</t>
  </si>
  <si>
    <t>621S15001</t>
  </si>
  <si>
    <t>Organizacinė psichologija</t>
  </si>
  <si>
    <t>organizacinės psichologijos magistras</t>
  </si>
  <si>
    <t>psichologijos magistras</t>
  </si>
  <si>
    <t>621L40001</t>
  </si>
  <si>
    <t>Socialinė politika</t>
  </si>
  <si>
    <t>621L50001</t>
  </si>
  <si>
    <t>Socialinis darbas</t>
  </si>
  <si>
    <t>socialinio darbo magistras</t>
  </si>
  <si>
    <t>621L30001</t>
  </si>
  <si>
    <t>Sociologija</t>
  </si>
  <si>
    <t>sociologijos magistras</t>
  </si>
  <si>
    <t>621L35001</t>
  </si>
  <si>
    <t>Sociologija ir kriminologija</t>
  </si>
  <si>
    <t>kriminologijos magistras</t>
  </si>
  <si>
    <t>621S10002</t>
  </si>
  <si>
    <t>Teisės psichologija</t>
  </si>
  <si>
    <t>FIZIKOS FAKULTETAS</t>
  </si>
  <si>
    <t>621C72001</t>
  </si>
  <si>
    <t>Biofizika</t>
  </si>
  <si>
    <t>biofizikos magistras</t>
  </si>
  <si>
    <t>621F30001</t>
  </si>
  <si>
    <t>Aplinkos ir cheminė fizika</t>
  </si>
  <si>
    <t>fizikos magistras</t>
  </si>
  <si>
    <t>621F30002</t>
  </si>
  <si>
    <t>Lazerinė fizika ir optinės technologijos</t>
  </si>
  <si>
    <t>621F30003</t>
  </si>
  <si>
    <t>Medžiagotyra ir puslaidininkių fizika</t>
  </si>
  <si>
    <t>621F30004</t>
  </si>
  <si>
    <t>Teorinė fizika ir astrofizika</t>
  </si>
  <si>
    <t>621J50001</t>
  </si>
  <si>
    <t>Fizikinės technologijos ir jų vadyba</t>
  </si>
  <si>
    <t>medžiagų technologijų magistras</t>
  </si>
  <si>
    <t>621J50003</t>
  </si>
  <si>
    <t>Lazerinė technologija</t>
  </si>
  <si>
    <t>621J50002</t>
  </si>
  <si>
    <t>Optoelektronikos medžiagos ir technologijos</t>
  </si>
  <si>
    <t>621H61001</t>
  </si>
  <si>
    <t>Telekomunikacijų fizika ir elektronika</t>
  </si>
  <si>
    <t>elektronikos inžinerijos magistras</t>
  </si>
  <si>
    <t>GAMTOS MOKSLŲ FAKULTETAS</t>
  </si>
  <si>
    <t>621C20001</t>
  </si>
  <si>
    <t>Botanika</t>
  </si>
  <si>
    <t>botanikos magistras</t>
  </si>
  <si>
    <t>621C18001</t>
  </si>
  <si>
    <t>Ekologija</t>
  </si>
  <si>
    <t>ekologijos magistras</t>
  </si>
  <si>
    <t>621C40001</t>
  </si>
  <si>
    <t>Genetika</t>
  </si>
  <si>
    <t>genetikos magistras</t>
  </si>
  <si>
    <t>621C50001</t>
  </si>
  <si>
    <t>mikrobiologijos magistras</t>
  </si>
  <si>
    <t>621C71002</t>
  </si>
  <si>
    <t>Molekulinė biologija</t>
  </si>
  <si>
    <t>molekulinės biologijos magistras</t>
  </si>
  <si>
    <t>621C14001</t>
  </si>
  <si>
    <t>Neurobiologija</t>
  </si>
  <si>
    <t>neurobiologijos magistras</t>
  </si>
  <si>
    <t>621C30001</t>
  </si>
  <si>
    <t>Zoologija</t>
  </si>
  <si>
    <t>zoologijos magistras</t>
  </si>
  <si>
    <t>621F70001</t>
  </si>
  <si>
    <t>Aplinkotyra ir aplinkotvarka</t>
  </si>
  <si>
    <t>aplinkotyros magistras</t>
  </si>
  <si>
    <t>621F60001</t>
  </si>
  <si>
    <t xml:space="preserve">Geologija </t>
  </si>
  <si>
    <t>geologijos magistras</t>
  </si>
  <si>
    <t>621F61001</t>
  </si>
  <si>
    <t>Hidrogeologija ir inžinerinė geologija</t>
  </si>
  <si>
    <t>hidrogeologijos ir inžinerinės geologijos magistras</t>
  </si>
  <si>
    <t>621F83001</t>
  </si>
  <si>
    <t>Hidrometeorologija</t>
  </si>
  <si>
    <t>hidrometeorologijos magistras</t>
  </si>
  <si>
    <t>621F87001</t>
  </si>
  <si>
    <t>Kartografija</t>
  </si>
  <si>
    <t>kartografijos magistras</t>
  </si>
  <si>
    <t>621L70001</t>
  </si>
  <si>
    <t>Geografija ir kraštotvarka</t>
  </si>
  <si>
    <t>visuomeninės geografijos magistras</t>
  </si>
  <si>
    <t>ISTORIJOS FAKULTETAS</t>
  </si>
  <si>
    <t>621V40001</t>
  </si>
  <si>
    <t>Archeologija</t>
  </si>
  <si>
    <t>archeologijos magistras</t>
  </si>
  <si>
    <t>621V10001</t>
  </si>
  <si>
    <t>Istorija</t>
  </si>
  <si>
    <t>istorijos magistras</t>
  </si>
  <si>
    <t>621V72001</t>
  </si>
  <si>
    <t xml:space="preserve">Paveldosauga </t>
  </si>
  <si>
    <t>paveldosaugos magistras, paveldosaugininkas</t>
  </si>
  <si>
    <t>KAUNO HUMANITARINIS FAKULTETAS</t>
  </si>
  <si>
    <t>621Q10002</t>
  </si>
  <si>
    <t>lingvistikos magistras</t>
  </si>
  <si>
    <t>621U12001</t>
  </si>
  <si>
    <t xml:space="preserve">Lietuvių literatūra </t>
  </si>
  <si>
    <t>lietuvių literatūros magistras</t>
  </si>
  <si>
    <t>621Q10001</t>
  </si>
  <si>
    <t>621N30002</t>
  </si>
  <si>
    <t>Apskaita, finansai ir bankininkystė</t>
  </si>
  <si>
    <t>finansų magistras</t>
  </si>
  <si>
    <t>621N50001</t>
  </si>
  <si>
    <t>Marketingas ir prekybos vadyba</t>
  </si>
  <si>
    <t>621N20027</t>
  </si>
  <si>
    <t>Meno vadyba</t>
  </si>
  <si>
    <t>621N10001</t>
  </si>
  <si>
    <t>621N10002</t>
  </si>
  <si>
    <t>621I20001</t>
  </si>
  <si>
    <t>Verslo informatika</t>
  </si>
  <si>
    <t>informacijos sistemų magistras</t>
  </si>
  <si>
    <t>KOMUNIKACIJOS FAKULTETAS</t>
  </si>
  <si>
    <t>621P52001</t>
  </si>
  <si>
    <t>Analitinė žurnalistika</t>
  </si>
  <si>
    <t>žurnalistikos magistras</t>
  </si>
  <si>
    <t>621P90004</t>
  </si>
  <si>
    <t>Darnaus vystymosi komunikacija</t>
  </si>
  <si>
    <t>komunikacijos magistras</t>
  </si>
  <si>
    <t>621P90002</t>
  </si>
  <si>
    <t>Komunikacijos mokslai</t>
  </si>
  <si>
    <t>621P40001</t>
  </si>
  <si>
    <t>Leidyba</t>
  </si>
  <si>
    <t>leidybos magistras</t>
  </si>
  <si>
    <t>621P90003</t>
  </si>
  <si>
    <t>Paveldo informacija ir komunikacija</t>
  </si>
  <si>
    <t>621P20001</t>
  </si>
  <si>
    <t>Ryšiai su visuomene</t>
  </si>
  <si>
    <t>viešųjų ryšių magistras</t>
  </si>
  <si>
    <t>621P95001</t>
  </si>
  <si>
    <t>tarptautinės komunikacijos magistras</t>
  </si>
  <si>
    <t xml:space="preserve">Tarptautinė komunikacija </t>
  </si>
  <si>
    <t>621P10002</t>
  </si>
  <si>
    <t>Žinių vadyba ir lyderystė</t>
  </si>
  <si>
    <t>informacijos paslaugų magistras</t>
  </si>
  <si>
    <t>621P50001</t>
  </si>
  <si>
    <t>MATEMATIKOS IR INFORMATIKOS FAKULTETAS</t>
  </si>
  <si>
    <t>621G30002</t>
  </si>
  <si>
    <t>statistikos magistras</t>
  </si>
  <si>
    <t>621G17001</t>
  </si>
  <si>
    <t>finansų ir draudimo matematikos magistras</t>
  </si>
  <si>
    <t>621I10001</t>
  </si>
  <si>
    <t>Informatika</t>
  </si>
  <si>
    <t>informatikos magistras</t>
  </si>
  <si>
    <t>621I10002</t>
  </si>
  <si>
    <t>621G10001</t>
  </si>
  <si>
    <t>Matematika</t>
  </si>
  <si>
    <t>matematikos magistras</t>
  </si>
  <si>
    <t>621G10002</t>
  </si>
  <si>
    <t>621I30001</t>
  </si>
  <si>
    <t>programų sistemų magistras</t>
  </si>
  <si>
    <t>MEDICINOS FAKULTETAS</t>
  </si>
  <si>
    <t>621B91001</t>
  </si>
  <si>
    <t>Medicinos biologija</t>
  </si>
  <si>
    <t>medicinos biologijos magistras</t>
  </si>
  <si>
    <t>621B93001</t>
  </si>
  <si>
    <t>Medicinos genetika</t>
  </si>
  <si>
    <t>medicinos genetikos magistras</t>
  </si>
  <si>
    <t>621B30001</t>
  </si>
  <si>
    <t xml:space="preserve">Reabilitacija </t>
  </si>
  <si>
    <t>reabilitacijos magistras</t>
  </si>
  <si>
    <t>621A60001</t>
  </si>
  <si>
    <t>Visuomenės sveikata</t>
  </si>
  <si>
    <t>visuomenės sveikatos magistras</t>
  </si>
  <si>
    <t>RELIGIJOS STUDIJŲ IR TYRIMŲ CENTRAS</t>
  </si>
  <si>
    <t>621V80001</t>
  </si>
  <si>
    <t>Religijos studijos</t>
  </si>
  <si>
    <t>religijos studijų magistras</t>
  </si>
  <si>
    <t>621B33002</t>
  </si>
  <si>
    <t>Taikomoji fizinė veikla</t>
  </si>
  <si>
    <t>taikomosios fizinės veiklos magistras</t>
  </si>
  <si>
    <t>TARPTAUTINIŲ SANTYKIŲ IR POLITIKOS MOKSLŲ INSTITUTAS</t>
  </si>
  <si>
    <t>621L26001</t>
  </si>
  <si>
    <t>Lyginamoji politika</t>
  </si>
  <si>
    <t>lyginamosios politikos magistras</t>
  </si>
  <si>
    <t>621L20010</t>
  </si>
  <si>
    <t>Politika ir medijos</t>
  </si>
  <si>
    <t>politikos mokslų magistras</t>
  </si>
  <si>
    <t>621L22009</t>
  </si>
  <si>
    <t>Viešosios politikos analizė</t>
  </si>
  <si>
    <t>viešosios politikos ir administravimo magistras</t>
  </si>
  <si>
    <t>TEISĖS FAKULTETAS</t>
  </si>
  <si>
    <t>621M90028</t>
  </si>
  <si>
    <t>Baudžiamoji justicija</t>
  </si>
  <si>
    <t>teisės magistras</t>
  </si>
  <si>
    <t>621M90027</t>
  </si>
  <si>
    <t>Europos Sąjungos verslo teisė</t>
  </si>
  <si>
    <t>621M90029</t>
  </si>
  <si>
    <t>Viešoji teisė</t>
  </si>
  <si>
    <t>B</t>
  </si>
  <si>
    <t>S</t>
  </si>
  <si>
    <t>H</t>
  </si>
  <si>
    <t>NL (D)</t>
  </si>
  <si>
    <t>NL (S)</t>
  </si>
  <si>
    <t>T</t>
  </si>
  <si>
    <t>NL(D)</t>
  </si>
  <si>
    <t>Informacijos sistemų vadyba</t>
  </si>
  <si>
    <t>ORIENTALISTIKOS CENTRAS</t>
  </si>
  <si>
    <t>Azijos studijų magistras</t>
  </si>
  <si>
    <t>Europos studijos: idėjos, institucijos ir ekonomika</t>
  </si>
  <si>
    <t>621L23003</t>
  </si>
  <si>
    <t>621L20013</t>
  </si>
  <si>
    <t xml:space="preserve"> 621L20014</t>
  </si>
  <si>
    <t>Tarptautiniai santykiai ir diplomatija</t>
  </si>
  <si>
    <t>621R61001 621R61002</t>
  </si>
  <si>
    <t>EKONOMIKOS FAKULTETAS</t>
  </si>
  <si>
    <t>Šiuolaikinės Azijos studijos</t>
  </si>
  <si>
    <r>
      <t xml:space="preserve">Verslo ekonomika </t>
    </r>
    <r>
      <rPr>
        <i/>
        <sz val="10"/>
        <color indexed="8"/>
        <rFont val="Times New Roman"/>
        <family val="1"/>
      </rPr>
      <t>(sesijinis tvark.)</t>
    </r>
  </si>
  <si>
    <t>Studi-jų sritis</t>
  </si>
  <si>
    <t>* Priėmimas bus vykdomas, jeigu studijų programa bus įregistruota Studijų, mokymo programų ir kvalifikacijų registre.</t>
  </si>
  <si>
    <r>
      <rPr>
        <vertAlign val="superscript"/>
        <sz val="10"/>
        <color indexed="8"/>
        <rFont val="Times New Roman"/>
        <family val="1"/>
      </rPr>
      <t>2</t>
    </r>
    <r>
      <rPr>
        <sz val="10"/>
        <color indexed="8"/>
        <rFont val="Times New Roman"/>
        <family val="1"/>
      </rPr>
      <t xml:space="preserve"> D – dieninis tvarkaraštis; S – sesijinis tvarkaraštis.</t>
    </r>
  </si>
  <si>
    <r>
      <rPr>
        <vertAlign val="superscript"/>
        <sz val="10"/>
        <color indexed="8"/>
        <rFont val="Times New Roman"/>
        <family val="1"/>
      </rPr>
      <t>3</t>
    </r>
    <r>
      <rPr>
        <sz val="10"/>
        <color indexed="8"/>
        <rFont val="Times New Roman"/>
        <family val="1"/>
      </rPr>
      <t xml:space="preserve"> VF – valstybės finansuojamų studijų vietų skaičius.</t>
    </r>
  </si>
  <si>
    <r>
      <rPr>
        <vertAlign val="superscript"/>
        <sz val="10"/>
        <color indexed="8"/>
        <rFont val="Times New Roman"/>
        <family val="1"/>
      </rPr>
      <t>4</t>
    </r>
    <r>
      <rPr>
        <sz val="10"/>
        <color indexed="8"/>
        <rFont val="Times New Roman"/>
        <family val="1"/>
      </rPr>
      <t xml:space="preserve"> VNF – valstybės nefinansuojamų studijų vietų skaičius.</t>
    </r>
  </si>
  <si>
    <r>
      <rPr>
        <vertAlign val="superscript"/>
        <sz val="10"/>
        <color indexed="8"/>
        <rFont val="Times New Roman"/>
        <family val="1"/>
      </rPr>
      <t>5</t>
    </r>
    <r>
      <rPr>
        <sz val="10"/>
        <color indexed="8"/>
        <rFont val="Times New Roman"/>
        <family val="1"/>
      </rPr>
      <t xml:space="preserve"> Nesurinkus nurodyto minimalaus studentų skaičiaus, studijų programa nebus vykdoma.</t>
    </r>
  </si>
  <si>
    <t>Matematika ir matematikos didaktika</t>
  </si>
  <si>
    <t>Mikrobiologija ir biotechnologija</t>
  </si>
  <si>
    <t>I (S)</t>
  </si>
  <si>
    <t>Eil. nr.</t>
  </si>
  <si>
    <r>
      <rPr>
        <vertAlign val="superscript"/>
        <sz val="10"/>
        <color indexed="8"/>
        <rFont val="Times New Roman"/>
        <family val="1"/>
      </rPr>
      <t>1</t>
    </r>
    <r>
      <rPr>
        <sz val="10"/>
        <color indexed="8"/>
        <rFont val="Times New Roman"/>
        <family val="1"/>
      </rPr>
      <t xml:space="preserve"> NL – nuolatinės studijos, I – ištęstinės studijos.</t>
    </r>
  </si>
  <si>
    <t>Europos Sąjungos studijų magistras</t>
  </si>
  <si>
    <t>631X10010</t>
  </si>
  <si>
    <r>
      <t xml:space="preserve">Mokyklos pedagogika </t>
    </r>
    <r>
      <rPr>
        <i/>
        <sz val="10"/>
        <color indexed="8"/>
        <rFont val="Times New Roman"/>
        <family val="1"/>
      </rPr>
      <t>(laipsnio nesuteikiančios studijos)</t>
    </r>
  </si>
  <si>
    <t>pedagogas</t>
  </si>
  <si>
    <t>621G30004</t>
  </si>
  <si>
    <t>Statistika</t>
  </si>
  <si>
    <t>Intermedialios literatūros studijos</t>
  </si>
  <si>
    <t>621Q20004</t>
  </si>
  <si>
    <r>
      <t xml:space="preserve">Vertimas </t>
    </r>
    <r>
      <rPr>
        <i/>
        <sz val="10"/>
        <color indexed="8"/>
        <rFont val="Times New Roman"/>
        <family val="1"/>
      </rPr>
      <t>(anglų, italų, prancūzų, rusų k.)</t>
    </r>
    <r>
      <rPr>
        <sz val="10"/>
        <color indexed="8"/>
        <rFont val="Times New Roman"/>
        <family val="1"/>
      </rPr>
      <t xml:space="preserve"> </t>
    </r>
  </si>
  <si>
    <t>Medicinos fizika</t>
  </si>
  <si>
    <t>medicinos fizikos magistras</t>
  </si>
  <si>
    <t>621B92001</t>
  </si>
  <si>
    <r>
      <t xml:space="preserve">Rytų Europos ir Rusijos studijos </t>
    </r>
    <r>
      <rPr>
        <i/>
        <sz val="10"/>
        <color indexed="8"/>
        <rFont val="Times New Roman"/>
        <family val="1"/>
      </rPr>
      <t>(anglų k.)</t>
    </r>
  </si>
  <si>
    <t>Audiovizualinis vertimas*</t>
  </si>
  <si>
    <t>IŠ VISO VILNIAUS UNIVERSITETE:</t>
  </si>
  <si>
    <t>Iš viso</t>
  </si>
  <si>
    <t>F</t>
  </si>
  <si>
    <t>621N20008</t>
  </si>
  <si>
    <t>621S10001</t>
  </si>
  <si>
    <t>621P10001</t>
  </si>
  <si>
    <t>621U71001</t>
  </si>
  <si>
    <t>Viešojo diskurso lingvistika*</t>
  </si>
  <si>
    <r>
      <t xml:space="preserve">Ekonominė analizė ir planavimas </t>
    </r>
    <r>
      <rPr>
        <i/>
        <sz val="10"/>
        <color indexed="8"/>
        <rFont val="Times New Roman"/>
        <family val="1"/>
      </rPr>
      <t>(anglų k.)</t>
    </r>
  </si>
  <si>
    <r>
      <t xml:space="preserve">Tarptautinio verslo ekonomika ir vadyba </t>
    </r>
    <r>
      <rPr>
        <i/>
        <sz val="10"/>
        <color indexed="8"/>
        <rFont val="Times New Roman"/>
        <family val="1"/>
      </rPr>
      <t>(anglų k.)</t>
    </r>
  </si>
  <si>
    <r>
      <t xml:space="preserve">Anglistika </t>
    </r>
    <r>
      <rPr>
        <i/>
        <sz val="10"/>
        <color indexed="8"/>
        <rFont val="Times New Roman"/>
        <family val="1"/>
      </rPr>
      <t>(anglų k.)</t>
    </r>
  </si>
  <si>
    <r>
      <t xml:space="preserve">Dalykinė (teisės) kalba </t>
    </r>
    <r>
      <rPr>
        <i/>
        <sz val="10"/>
        <color indexed="8"/>
        <rFont val="Times New Roman"/>
        <family val="1"/>
      </rPr>
      <t>(vokiečių arba anglų k.)</t>
    </r>
  </si>
  <si>
    <r>
      <t xml:space="preserve">Rusistika </t>
    </r>
    <r>
      <rPr>
        <i/>
        <sz val="10"/>
        <color indexed="8"/>
        <rFont val="Times New Roman"/>
        <family val="1"/>
      </rPr>
      <t>(rusų k.)</t>
    </r>
  </si>
  <si>
    <r>
      <t xml:space="preserve">Tarptautinė komunikacija </t>
    </r>
    <r>
      <rPr>
        <i/>
        <sz val="10"/>
        <color indexed="8"/>
        <rFont val="Times New Roman"/>
        <family val="1"/>
      </rPr>
      <t>(anglų k.)</t>
    </r>
  </si>
  <si>
    <r>
      <t xml:space="preserve">Ekonometrija </t>
    </r>
    <r>
      <rPr>
        <i/>
        <sz val="10"/>
        <color indexed="8"/>
        <rFont val="Times New Roman"/>
        <family val="1"/>
      </rPr>
      <t>(lietuvių  / anglų k.)</t>
    </r>
  </si>
  <si>
    <r>
      <t xml:space="preserve">Finansų ir draudimo matematika </t>
    </r>
    <r>
      <rPr>
        <i/>
        <sz val="10"/>
        <color indexed="8"/>
        <rFont val="Times New Roman"/>
        <family val="1"/>
      </rPr>
      <t>(lietuvių  / anglų k.)</t>
    </r>
  </si>
  <si>
    <r>
      <t xml:space="preserve">Kompiuterinis modeliavimas </t>
    </r>
    <r>
      <rPr>
        <i/>
        <sz val="10"/>
        <color indexed="8"/>
        <rFont val="Times New Roman"/>
        <family val="1"/>
      </rPr>
      <t>(lietuvių  / anglų k.)</t>
    </r>
  </si>
  <si>
    <r>
      <t xml:space="preserve">Programų sistemos </t>
    </r>
    <r>
      <rPr>
        <i/>
        <sz val="10"/>
        <color indexed="8"/>
        <rFont val="Times New Roman"/>
        <family val="1"/>
      </rPr>
      <t>(lietuvių  / anglų k.)</t>
    </r>
  </si>
  <si>
    <t>ANTROSIOS PAKOPOS IR LAIPSNIO NESUTEIKIANČIOS (PEDAGOGIKOS)  STUDIJŲ PROGRAMOS, Į KURIAS VYKDOMAS PRIĖMIMAS 2015 METAIS</t>
  </si>
  <si>
    <r>
      <t xml:space="preserve">Finansai </t>
    </r>
    <r>
      <rPr>
        <i/>
        <sz val="10"/>
        <rFont val="Times New Roman"/>
        <family val="1"/>
      </rPr>
      <t>(anglų k.)</t>
    </r>
  </si>
  <si>
    <r>
      <t xml:space="preserve">Verslo vystymas </t>
    </r>
    <r>
      <rPr>
        <i/>
        <sz val="10"/>
        <rFont val="Times New Roman"/>
        <family val="1"/>
      </rPr>
      <t>(sesijinis tvark.)</t>
    </r>
  </si>
  <si>
    <r>
      <t>Verslo informacijos sistemos (</t>
    </r>
    <r>
      <rPr>
        <i/>
        <sz val="10"/>
        <rFont val="Times New Roman"/>
        <family val="1"/>
      </rPr>
      <t>lietuvių</t>
    </r>
    <r>
      <rPr>
        <sz val="10"/>
        <rFont val="Times New Roman"/>
        <family val="1"/>
      </rPr>
      <t xml:space="preserve"> /</t>
    </r>
    <r>
      <rPr>
        <i/>
        <sz val="10"/>
        <rFont val="Times New Roman"/>
        <family val="1"/>
      </rPr>
      <t xml:space="preserve"> anglų k.)</t>
    </r>
  </si>
  <si>
    <t>Muzikos terapija*</t>
  </si>
  <si>
    <r>
      <t>Rinkodara ir integruota komunikacija</t>
    </r>
    <r>
      <rPr>
        <i/>
        <sz val="10"/>
        <rFont val="Times New Roman"/>
        <family val="1"/>
      </rPr>
      <t xml:space="preserve"> (anglų k.)</t>
    </r>
  </si>
  <si>
    <r>
      <t>Skandinavistika</t>
    </r>
    <r>
      <rPr>
        <vertAlign val="superscript"/>
        <sz val="10"/>
        <color indexed="8"/>
        <rFont val="Times New Roman"/>
        <family val="1"/>
      </rPr>
      <t xml:space="preserve">6 
</t>
    </r>
    <r>
      <rPr>
        <sz val="10"/>
        <color indexed="8"/>
        <rFont val="Times New Roman"/>
        <family val="1"/>
      </rPr>
      <t>Skandinavistika ir Europos studijos</t>
    </r>
    <r>
      <rPr>
        <vertAlign val="superscript"/>
        <sz val="10"/>
        <color indexed="8"/>
        <rFont val="Times New Roman"/>
        <family val="1"/>
      </rPr>
      <t>6</t>
    </r>
  </si>
  <si>
    <t>Psichologija (edukacinė)</t>
  </si>
  <si>
    <t>Psichologija (sveikatos)</t>
  </si>
  <si>
    <t>Verslo administravimas</t>
  </si>
  <si>
    <t>Studijų programos 1 kredito kaina, EUR</t>
  </si>
  <si>
    <t>Studijų progra-mos apimtis kreditais</t>
  </si>
  <si>
    <t>Metinė studijų kaina, EUR</t>
  </si>
  <si>
    <r>
      <t>Studijų forma</t>
    </r>
    <r>
      <rPr>
        <b/>
        <vertAlign val="superscript"/>
        <sz val="9"/>
        <rFont val="Times New Roman"/>
        <family val="1"/>
      </rPr>
      <t>1</t>
    </r>
    <r>
      <rPr>
        <b/>
        <sz val="9"/>
        <color indexed="8"/>
        <rFont val="Times New Roman"/>
        <family val="1"/>
      </rPr>
      <t xml:space="preserve"> (tvarkaraš-tis</t>
    </r>
    <r>
      <rPr>
        <b/>
        <vertAlign val="superscript"/>
        <sz val="9"/>
        <rFont val="Times New Roman"/>
        <family val="1"/>
      </rPr>
      <t>2</t>
    </r>
    <r>
      <rPr>
        <b/>
        <sz val="9"/>
        <color indexed="8"/>
        <rFont val="Times New Roman"/>
        <family val="1"/>
      </rPr>
      <t xml:space="preserve"> – D, S)</t>
    </r>
  </si>
  <si>
    <t>Studentų priėmimo planas 2015 m.</t>
  </si>
  <si>
    <t>medicinos ir sveikatos magistras</t>
  </si>
  <si>
    <r>
      <t>VF</t>
    </r>
    <r>
      <rPr>
        <b/>
        <vertAlign val="superscript"/>
        <sz val="9"/>
        <rFont val="Times New Roman"/>
        <family val="1"/>
      </rPr>
      <t>3</t>
    </r>
    <r>
      <rPr>
        <b/>
        <sz val="9"/>
        <color indexed="8"/>
        <rFont val="Times New Roman"/>
        <family val="1"/>
      </rPr>
      <t xml:space="preserve"> </t>
    </r>
  </si>
  <si>
    <r>
      <t>VNF</t>
    </r>
    <r>
      <rPr>
        <b/>
        <vertAlign val="superscript"/>
        <sz val="9"/>
        <rFont val="Times New Roman"/>
        <family val="1"/>
      </rPr>
      <t xml:space="preserve">4 </t>
    </r>
  </si>
  <si>
    <t>Studijų trukmė (metai)</t>
  </si>
  <si>
    <r>
      <t>Rinkodaros analitika* (</t>
    </r>
    <r>
      <rPr>
        <i/>
        <sz val="10"/>
        <color indexed="8"/>
        <rFont val="Times New Roman"/>
        <family val="1"/>
      </rPr>
      <t>anglų k.)</t>
    </r>
  </si>
  <si>
    <r>
      <t>Lietuvių kalbotyra</t>
    </r>
    <r>
      <rPr>
        <vertAlign val="superscript"/>
        <sz val="10"/>
        <color indexed="8"/>
        <rFont val="Times New Roman"/>
        <family val="1"/>
      </rPr>
      <t>7</t>
    </r>
  </si>
  <si>
    <r>
      <t>Anglų kalbotyra</t>
    </r>
    <r>
      <rPr>
        <vertAlign val="superscript"/>
        <sz val="10"/>
        <color indexed="8"/>
        <rFont val="Times New Roman"/>
        <family val="1"/>
      </rPr>
      <t>8</t>
    </r>
  </si>
  <si>
    <t>tiriamosios žurnalistikos magistras</t>
  </si>
  <si>
    <t>socialinės politikos magistras</t>
  </si>
  <si>
    <r>
      <t xml:space="preserve">7 </t>
    </r>
    <r>
      <rPr>
        <sz val="10"/>
        <color indexed="8"/>
        <rFont val="Times New Roman"/>
        <family val="1"/>
      </rPr>
      <t>Priėmimas į šią studijų programą bus vykdomas, jeigu nebus įregistruota nauja studijų programa „Viešojo diskurso lingvistika“.</t>
    </r>
  </si>
  <si>
    <r>
      <rPr>
        <vertAlign val="superscript"/>
        <sz val="10"/>
        <color indexed="8"/>
        <rFont val="Times New Roman"/>
        <family val="1"/>
      </rPr>
      <t>8</t>
    </r>
    <r>
      <rPr>
        <sz val="10"/>
        <color indexed="8"/>
        <rFont val="Times New Roman"/>
        <family val="1"/>
      </rPr>
      <t xml:space="preserve"> Priėmimas į šią studijų programą bus vykdomas, jeigu nebus įregistruota nauja studijų programa „Audiovizualinis vertimas“.</t>
    </r>
  </si>
  <si>
    <r>
      <rPr>
        <vertAlign val="superscript"/>
        <sz val="10"/>
        <color indexed="8"/>
        <rFont val="Times New Roman"/>
        <family val="1"/>
      </rPr>
      <t>6</t>
    </r>
    <r>
      <rPr>
        <sz val="10"/>
        <color indexed="8"/>
        <rFont val="Times New Roman"/>
        <family val="1"/>
      </rPr>
      <t xml:space="preserve"> Priimama bendrai į studijų programų grupę „Skandinavistika“, konkreti studijų programa pasirenkama įstojus. </t>
    </r>
  </si>
  <si>
    <r>
      <t>Minimalus studentų skaičius</t>
    </r>
    <r>
      <rPr>
        <b/>
        <vertAlign val="superscript"/>
        <sz val="9"/>
        <rFont val="Times New Roman"/>
        <family val="1"/>
      </rPr>
      <t>5</t>
    </r>
  </si>
  <si>
    <t xml:space="preserve">PASTABA: studentų priėmimo planas, atsižvelgiant į pagrindinio priėmimo rezultatus, gali svyruoti iki 40 procentų.  Pakitęs valstybės finansuojamų studijų vietų planas negali viršyti Vilniaus universiteto antrosios pakopos ir laipsnio nesuteikiančioms (pedagogikos) studijoms skirtų Lietuvos Respublikos valstybės biudžeto lėšų. </t>
  </si>
  <si>
    <t>Norminė studijų kaina, EUR</t>
  </si>
  <si>
    <r>
      <t xml:space="preserve">Žurnalistika ir medijų edukacija </t>
    </r>
    <r>
      <rPr>
        <i/>
        <sz val="10"/>
        <color indexed="8"/>
        <rFont val="Times New Roman"/>
        <family val="1"/>
      </rPr>
      <t>(sesijinis tvark.)</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</si>
</sst>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1"/>
      <color theme="1"/>
      <name val="Calibri"/>
      <family val="2"/>
    </font>
    <font>
      <sz val="11"/>
      <color indexed="8"/>
      <name val="Calibri"/>
      <family val="2"/>
    </font>
    <font>
      <sz val="10"/>
      <color indexed="8"/>
      <name val="Times New Roman"/>
      <family val="1"/>
    </font>
    <font>
      <sz val="10"/>
      <name val="Times New Roman"/>
      <family val="1"/>
    </font>
    <font>
      <i/>
      <sz val="10"/>
      <color indexed="8"/>
      <name val="Times New Roman"/>
      <family val="1"/>
    </font>
    <font>
      <b/>
      <sz val="10"/>
      <color indexed="8"/>
      <name val="Times New Roman"/>
      <family val="1"/>
    </font>
    <font>
      <i/>
      <sz val="10"/>
      <name val="Times New Roman"/>
      <family val="1"/>
    </font>
    <font>
      <vertAlign val="superscript"/>
      <sz val="10"/>
      <color indexed="8"/>
      <name val="Times New Roman"/>
      <family val="1"/>
    </font>
    <font>
      <b/>
      <sz val="12"/>
      <color indexed="8"/>
      <name val="Times New Roman"/>
      <family val="1"/>
    </font>
    <font>
      <b/>
      <sz val="10"/>
      <name val="Times New Roman"/>
      <family val="1"/>
    </font>
    <font>
      <b/>
      <sz val="9"/>
      <color indexed="8"/>
      <name val="Times New Roman"/>
      <family val="1"/>
    </font>
    <font>
      <b/>
      <vertAlign val="superscript"/>
      <sz val="9"/>
      <name val="Times New Roman"/>
      <family val="1"/>
    </font>
    <font>
      <sz val="10"/>
      <name val="Arial"/>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000000"/>
      <name val="Times New Roman"/>
      <family val="1"/>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vertAlign val="superscript"/>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right/>
      <top/>
      <bottom style="thin"/>
    </border>
    <border>
      <left/>
      <right/>
      <top style="thin"/>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1" applyNumberFormat="0" applyFill="0" applyAlignment="0" applyProtection="0"/>
    <xf numFmtId="0" fontId="31"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22" borderId="4" applyNumberFormat="0" applyAlignment="0" applyProtection="0"/>
    <xf numFmtId="0" fontId="38" fillId="0" borderId="0" applyNumberFormat="0" applyFill="0" applyBorder="0" applyAlignment="0" applyProtection="0"/>
    <xf numFmtId="0" fontId="39"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12" fillId="0" borderId="0">
      <alignment/>
      <protection/>
    </xf>
    <xf numFmtId="0" fontId="0" fillId="0" borderId="0">
      <alignment/>
      <protection/>
    </xf>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Font="1" applyAlignment="1">
      <alignment/>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46"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47" fillId="0" borderId="0" xfId="0" applyFont="1" applyAlignment="1">
      <alignment horizontal="center" vertical="center" wrapText="1"/>
    </xf>
    <xf numFmtId="0" fontId="47" fillId="0" borderId="0" xfId="0" applyFont="1" applyFill="1" applyAlignment="1">
      <alignment horizontal="center" vertical="center" wrapText="1"/>
    </xf>
    <xf numFmtId="0" fontId="47" fillId="0" borderId="0" xfId="0" applyFont="1" applyAlignment="1">
      <alignment horizontal="left" vertical="center" wrapText="1"/>
    </xf>
    <xf numFmtId="2" fontId="47" fillId="0" borderId="0" xfId="0" applyNumberFormat="1" applyFont="1" applyFill="1" applyAlignment="1">
      <alignment horizontal="left" vertical="center" wrapText="1"/>
    </xf>
    <xf numFmtId="0" fontId="47" fillId="0" borderId="0" xfId="0" applyFont="1" applyFill="1" applyBorder="1" applyAlignment="1">
      <alignment vertical="center" wrapText="1"/>
    </xf>
    <xf numFmtId="1" fontId="47"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Fill="1" applyAlignment="1">
      <alignment horizontal="center" vertical="center" wrapText="1"/>
    </xf>
    <xf numFmtId="1" fontId="47" fillId="0" borderId="10" xfId="0" applyNumberFormat="1"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2" fontId="47" fillId="0" borderId="0" xfId="0" applyNumberFormat="1" applyFont="1" applyAlignment="1">
      <alignment horizontal="center" vertical="center" wrapText="1"/>
    </xf>
    <xf numFmtId="2" fontId="47" fillId="0" borderId="0" xfId="0" applyNumberFormat="1" applyFont="1" applyAlignment="1">
      <alignment horizontal="left" vertical="center" wrapText="1"/>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vertical="center" wrapText="1"/>
    </xf>
    <xf numFmtId="2" fontId="48" fillId="33" borderId="11"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1" fontId="49" fillId="0" borderId="10" xfId="0" applyNumberFormat="1" applyFont="1" applyBorder="1" applyAlignment="1">
      <alignment horizontal="center" vertical="center" wrapText="1"/>
    </xf>
    <xf numFmtId="1" fontId="48" fillId="0" borderId="10" xfId="0" applyNumberFormat="1" applyFont="1" applyBorder="1" applyAlignment="1">
      <alignment horizontal="center" vertical="center" wrapText="1"/>
    </xf>
    <xf numFmtId="1" fontId="48"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0" fontId="50" fillId="0" borderId="0" xfId="0" applyFont="1" applyAlignment="1">
      <alignment vertical="center" wrapText="1"/>
    </xf>
    <xf numFmtId="0" fontId="48" fillId="33" borderId="11" xfId="0" applyFont="1" applyFill="1" applyBorder="1" applyAlignment="1">
      <alignment horizontal="center" vertical="center" wrapText="1"/>
    </xf>
    <xf numFmtId="0" fontId="49" fillId="33" borderId="11" xfId="0" applyFont="1" applyFill="1" applyBorder="1" applyAlignment="1">
      <alignment horizontal="center" vertical="center" wrapText="1"/>
    </xf>
    <xf numFmtId="2" fontId="49" fillId="33" borderId="11" xfId="0" applyNumberFormat="1" applyFont="1" applyFill="1" applyBorder="1" applyAlignment="1">
      <alignment vertical="center" wrapText="1"/>
    </xf>
    <xf numFmtId="0" fontId="47" fillId="0" borderId="0" xfId="0" applyFont="1" applyAlignment="1">
      <alignment vertical="center" wrapText="1"/>
    </xf>
    <xf numFmtId="0" fontId="47" fillId="0" borderId="0" xfId="0" applyFont="1" applyBorder="1" applyAlignment="1">
      <alignment vertical="center" wrapText="1"/>
    </xf>
    <xf numFmtId="0" fontId="50" fillId="0" borderId="12" xfId="0" applyFont="1" applyBorder="1" applyAlignment="1">
      <alignment horizontal="center" vertical="center" wrapText="1"/>
    </xf>
    <xf numFmtId="2" fontId="47" fillId="0" borderId="10" xfId="0" applyNumberFormat="1" applyFont="1" applyBorder="1" applyAlignment="1">
      <alignment horizontal="center" vertical="center" wrapText="1"/>
    </xf>
    <xf numFmtId="0" fontId="51" fillId="0" borderId="0" xfId="0" applyFont="1" applyBorder="1" applyAlignment="1">
      <alignment horizontal="left" vertical="center" wrapText="1"/>
    </xf>
    <xf numFmtId="2" fontId="51" fillId="0" borderId="0" xfId="0" applyNumberFormat="1" applyFont="1" applyAlignment="1">
      <alignment horizontal="left" vertical="center" wrapText="1"/>
    </xf>
    <xf numFmtId="0" fontId="51" fillId="0" borderId="0" xfId="0" applyFont="1" applyAlignment="1">
      <alignment horizontal="center" vertical="center" wrapText="1"/>
    </xf>
    <xf numFmtId="0" fontId="47" fillId="0" borderId="13" xfId="0" applyFont="1" applyBorder="1" applyAlignment="1">
      <alignment vertical="center" wrapText="1"/>
    </xf>
    <xf numFmtId="0" fontId="51" fillId="0" borderId="0" xfId="0" applyFont="1" applyBorder="1" applyAlignment="1">
      <alignment vertical="center" wrapText="1"/>
    </xf>
    <xf numFmtId="0" fontId="52" fillId="0" borderId="1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Border="1" applyAlignment="1">
      <alignment horizontal="center" vertical="center" wrapText="1"/>
    </xf>
    <xf numFmtId="0" fontId="47" fillId="0" borderId="0" xfId="0" applyFont="1" applyAlignment="1">
      <alignment horizontal="left" vertical="center" wrapText="1"/>
    </xf>
    <xf numFmtId="0" fontId="52" fillId="0" borderId="10"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51" fillId="0" borderId="0" xfId="0" applyFont="1" applyBorder="1" applyAlignment="1">
      <alignment horizontal="left" vertical="center" wrapText="1"/>
    </xf>
    <xf numFmtId="0" fontId="52" fillId="0" borderId="10" xfId="0" applyFont="1" applyBorder="1" applyAlignment="1">
      <alignment horizontal="center" vertical="center" wrapText="1"/>
    </xf>
    <xf numFmtId="1" fontId="52" fillId="0" borderId="10" xfId="0" applyNumberFormat="1" applyFont="1" applyBorder="1" applyAlignment="1">
      <alignment horizontal="center"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49" fillId="33" borderId="1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50" fillId="0" borderId="0" xfId="0" applyFont="1" applyBorder="1" applyAlignment="1">
      <alignment horizontal="center" vertical="center" wrapText="1"/>
    </xf>
    <xf numFmtId="2"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Normal 2" xfId="46"/>
    <cellStyle name="Paprastas 2"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2"/>
  <sheetViews>
    <sheetView tabSelected="1" zoomScalePageLayoutView="0" workbookViewId="0" topLeftCell="A1">
      <pane ySplit="7" topLeftCell="A8" activePane="bottomLeft" state="frozen"/>
      <selection pane="topLeft" activeCell="A1" sqref="A1"/>
      <selection pane="bottomLeft" activeCell="H2" sqref="H2:O2"/>
    </sheetView>
  </sheetViews>
  <sheetFormatPr defaultColWidth="9.140625" defaultRowHeight="15"/>
  <cols>
    <col min="1" max="1" width="3.57421875" style="10" customWidth="1"/>
    <col min="2" max="2" width="5.00390625" style="10" customWidth="1"/>
    <col min="3" max="3" width="10.140625" style="10" customWidth="1"/>
    <col min="4" max="4" width="30.00390625" style="12" customWidth="1"/>
    <col min="5" max="5" width="9.140625" style="10" customWidth="1"/>
    <col min="6" max="6" width="22.00390625" style="10" customWidth="1"/>
    <col min="7" max="7" width="6.8515625" style="10" customWidth="1"/>
    <col min="8" max="8" width="7.8515625" style="10" customWidth="1"/>
    <col min="9" max="9" width="7.421875" style="10" customWidth="1"/>
    <col min="10" max="10" width="7.00390625" style="10" customWidth="1"/>
    <col min="11" max="11" width="9.140625" style="10" customWidth="1"/>
    <col min="12" max="12" width="4.8515625" style="10" customWidth="1"/>
    <col min="13" max="13" width="5.421875" style="10" customWidth="1"/>
    <col min="14" max="14" width="5.28125" style="10" customWidth="1"/>
    <col min="15" max="15" width="9.28125" style="10" customWidth="1"/>
    <col min="16" max="16" width="0.13671875" style="10" customWidth="1"/>
    <col min="17" max="17" width="7.28125" style="10" customWidth="1"/>
    <col min="18" max="18" width="9.140625" style="22" customWidth="1"/>
    <col min="19" max="16384" width="9.140625" style="10" customWidth="1"/>
  </cols>
  <sheetData>
    <row r="1" spans="4:15" s="48" customFormat="1" ht="15.75" customHeight="1">
      <c r="D1" s="49"/>
      <c r="H1" s="64"/>
      <c r="I1" s="64"/>
      <c r="J1" s="64"/>
      <c r="K1" s="64"/>
      <c r="L1" s="64"/>
      <c r="M1" s="64"/>
      <c r="N1" s="64"/>
      <c r="O1" s="64"/>
    </row>
    <row r="2" spans="4:17" s="48" customFormat="1" ht="15.75" customHeight="1">
      <c r="D2" s="49"/>
      <c r="H2" s="64"/>
      <c r="I2" s="64"/>
      <c r="J2" s="64"/>
      <c r="K2" s="64"/>
      <c r="L2" s="64"/>
      <c r="M2" s="64"/>
      <c r="N2" s="64"/>
      <c r="O2" s="64"/>
      <c r="Q2" s="50"/>
    </row>
    <row r="3" spans="4:15" s="48" customFormat="1" ht="26.25" customHeight="1">
      <c r="D3" s="49"/>
      <c r="H3" s="64"/>
      <c r="I3" s="64"/>
      <c r="J3" s="64"/>
      <c r="K3" s="64"/>
      <c r="L3" s="64"/>
      <c r="M3" s="64"/>
      <c r="N3" s="64"/>
      <c r="O3" s="64"/>
    </row>
    <row r="4" spans="1:17" ht="38.25" customHeight="1">
      <c r="A4" s="65" t="s">
        <v>325</v>
      </c>
      <c r="B4" s="65"/>
      <c r="C4" s="65"/>
      <c r="D4" s="65"/>
      <c r="E4" s="65"/>
      <c r="F4" s="65"/>
      <c r="G4" s="65"/>
      <c r="H4" s="65"/>
      <c r="I4" s="65"/>
      <c r="J4" s="65"/>
      <c r="K4" s="65"/>
      <c r="L4" s="65"/>
      <c r="M4" s="65"/>
      <c r="N4" s="65"/>
      <c r="O4" s="65"/>
      <c r="P4" s="34"/>
      <c r="Q4" s="34"/>
    </row>
    <row r="5" spans="1:17" ht="15.75" customHeight="1">
      <c r="A5" s="40"/>
      <c r="B5" s="40"/>
      <c r="C5" s="40"/>
      <c r="D5" s="40"/>
      <c r="E5" s="40"/>
      <c r="F5" s="40"/>
      <c r="G5" s="40"/>
      <c r="H5" s="40"/>
      <c r="I5" s="40"/>
      <c r="J5" s="40"/>
      <c r="K5" s="40"/>
      <c r="L5" s="40"/>
      <c r="M5" s="40"/>
      <c r="N5" s="40"/>
      <c r="O5" s="40"/>
      <c r="P5" s="34"/>
      <c r="Q5" s="34"/>
    </row>
    <row r="6" spans="1:15" ht="26.25" customHeight="1">
      <c r="A6" s="58" t="s">
        <v>291</v>
      </c>
      <c r="B6" s="58" t="s">
        <v>282</v>
      </c>
      <c r="C6" s="58" t="s">
        <v>0</v>
      </c>
      <c r="D6" s="58" t="s">
        <v>1</v>
      </c>
      <c r="E6" s="52" t="s">
        <v>338</v>
      </c>
      <c r="F6" s="58" t="s">
        <v>2</v>
      </c>
      <c r="G6" s="58" t="s">
        <v>343</v>
      </c>
      <c r="H6" s="67" t="s">
        <v>336</v>
      </c>
      <c r="I6" s="59" t="s">
        <v>354</v>
      </c>
      <c r="J6" s="59" t="s">
        <v>337</v>
      </c>
      <c r="K6" s="66" t="s">
        <v>335</v>
      </c>
      <c r="L6" s="52" t="s">
        <v>339</v>
      </c>
      <c r="M6" s="52"/>
      <c r="N6" s="52"/>
      <c r="O6" s="52" t="s">
        <v>352</v>
      </c>
    </row>
    <row r="7" spans="1:15" ht="33.75" customHeight="1">
      <c r="A7" s="58"/>
      <c r="B7" s="58"/>
      <c r="C7" s="58"/>
      <c r="D7" s="58"/>
      <c r="E7" s="52"/>
      <c r="F7" s="58"/>
      <c r="G7" s="58"/>
      <c r="H7" s="67"/>
      <c r="I7" s="59"/>
      <c r="J7" s="59"/>
      <c r="K7" s="66"/>
      <c r="L7" s="47" t="s">
        <v>341</v>
      </c>
      <c r="M7" s="47" t="s">
        <v>342</v>
      </c>
      <c r="N7" s="47" t="s">
        <v>308</v>
      </c>
      <c r="O7" s="52"/>
    </row>
    <row r="8" spans="1:15" ht="18" customHeight="1">
      <c r="A8" s="55" t="s">
        <v>3</v>
      </c>
      <c r="B8" s="56"/>
      <c r="C8" s="56"/>
      <c r="D8" s="56"/>
      <c r="E8" s="56"/>
      <c r="F8" s="56"/>
      <c r="G8" s="56"/>
      <c r="H8" s="56"/>
      <c r="I8" s="56"/>
      <c r="J8" s="56"/>
      <c r="K8" s="27"/>
      <c r="L8" s="35">
        <f>SUM(L9:L11)</f>
        <v>69</v>
      </c>
      <c r="M8" s="24">
        <f>SUM(M9:M11)</f>
        <v>12</v>
      </c>
      <c r="N8" s="24">
        <f>SUM(N9:N11)</f>
        <v>81</v>
      </c>
      <c r="O8" s="24"/>
    </row>
    <row r="9" spans="1:15" ht="19.5" customHeight="1">
      <c r="A9" s="21">
        <v>1</v>
      </c>
      <c r="B9" s="21" t="s">
        <v>263</v>
      </c>
      <c r="C9" s="1" t="s">
        <v>4</v>
      </c>
      <c r="D9" s="8" t="s">
        <v>5</v>
      </c>
      <c r="E9" s="1" t="s">
        <v>266</v>
      </c>
      <c r="F9" s="8" t="s">
        <v>6</v>
      </c>
      <c r="G9" s="1">
        <v>2</v>
      </c>
      <c r="H9" s="1">
        <v>120</v>
      </c>
      <c r="I9" s="19">
        <v>3219</v>
      </c>
      <c r="J9" s="29">
        <v>3219</v>
      </c>
      <c r="K9" s="28">
        <f>J9/(H9/G9)</f>
        <v>53.65</v>
      </c>
      <c r="L9" s="1">
        <v>20</v>
      </c>
      <c r="M9" s="1">
        <v>4</v>
      </c>
      <c r="N9" s="1">
        <f>L9+M9</f>
        <v>24</v>
      </c>
      <c r="O9" s="1">
        <v>5</v>
      </c>
    </row>
    <row r="10" spans="1:15" ht="19.5" customHeight="1">
      <c r="A10" s="21">
        <v>2</v>
      </c>
      <c r="B10" s="21" t="s">
        <v>309</v>
      </c>
      <c r="C10" s="1" t="s">
        <v>7</v>
      </c>
      <c r="D10" s="8" t="s">
        <v>8</v>
      </c>
      <c r="E10" s="1" t="s">
        <v>266</v>
      </c>
      <c r="F10" s="8" t="s">
        <v>9</v>
      </c>
      <c r="G10" s="1">
        <v>2</v>
      </c>
      <c r="H10" s="1">
        <v>120</v>
      </c>
      <c r="I10" s="19">
        <v>3219</v>
      </c>
      <c r="J10" s="29">
        <v>3219</v>
      </c>
      <c r="K10" s="28">
        <f aca="true" t="shared" si="0" ref="K10:K73">J10/(H10/G10)</f>
        <v>53.65</v>
      </c>
      <c r="L10" s="1">
        <v>39</v>
      </c>
      <c r="M10" s="1">
        <v>5</v>
      </c>
      <c r="N10" s="1">
        <f>L10+M10</f>
        <v>44</v>
      </c>
      <c r="O10" s="1">
        <v>5</v>
      </c>
    </row>
    <row r="11" spans="1:15" ht="19.5" customHeight="1">
      <c r="A11" s="21">
        <v>3</v>
      </c>
      <c r="B11" s="21" t="s">
        <v>309</v>
      </c>
      <c r="C11" s="1" t="s">
        <v>10</v>
      </c>
      <c r="D11" s="8" t="s">
        <v>11</v>
      </c>
      <c r="E11" s="1" t="s">
        <v>266</v>
      </c>
      <c r="F11" s="8" t="s">
        <v>9</v>
      </c>
      <c r="G11" s="1">
        <v>2</v>
      </c>
      <c r="H11" s="1">
        <v>120</v>
      </c>
      <c r="I11" s="19">
        <v>3219</v>
      </c>
      <c r="J11" s="29">
        <v>3219</v>
      </c>
      <c r="K11" s="28">
        <f t="shared" si="0"/>
        <v>53.65</v>
      </c>
      <c r="L11" s="1">
        <v>10</v>
      </c>
      <c r="M11" s="1">
        <v>3</v>
      </c>
      <c r="N11" s="1">
        <f>L11+M11</f>
        <v>13</v>
      </c>
      <c r="O11" s="1">
        <v>5</v>
      </c>
    </row>
    <row r="12" spans="1:15" ht="18" customHeight="1">
      <c r="A12" s="55" t="s">
        <v>279</v>
      </c>
      <c r="B12" s="56"/>
      <c r="C12" s="56"/>
      <c r="D12" s="56"/>
      <c r="E12" s="56"/>
      <c r="F12" s="56"/>
      <c r="G12" s="56"/>
      <c r="H12" s="56"/>
      <c r="I12" s="56"/>
      <c r="J12" s="56"/>
      <c r="K12" s="27"/>
      <c r="L12" s="35">
        <f>SUM(L13:L31)</f>
        <v>93</v>
      </c>
      <c r="M12" s="24">
        <f>SUM(M13:M31)</f>
        <v>475</v>
      </c>
      <c r="N12" s="24">
        <f>SUM(N13:N31)</f>
        <v>568</v>
      </c>
      <c r="O12" s="24"/>
    </row>
    <row r="13" spans="1:15" ht="18" customHeight="1">
      <c r="A13" s="21">
        <v>4</v>
      </c>
      <c r="B13" s="21" t="s">
        <v>264</v>
      </c>
      <c r="C13" s="1" t="s">
        <v>12</v>
      </c>
      <c r="D13" s="8" t="s">
        <v>13</v>
      </c>
      <c r="E13" s="1" t="s">
        <v>266</v>
      </c>
      <c r="F13" s="8" t="s">
        <v>14</v>
      </c>
      <c r="G13" s="1">
        <v>1.5</v>
      </c>
      <c r="H13" s="1">
        <v>90</v>
      </c>
      <c r="I13" s="19">
        <v>2242</v>
      </c>
      <c r="J13" s="30">
        <v>2120</v>
      </c>
      <c r="K13" s="28">
        <f t="shared" si="0"/>
        <v>35.333333333333336</v>
      </c>
      <c r="L13" s="1">
        <v>14</v>
      </c>
      <c r="M13" s="1">
        <v>35</v>
      </c>
      <c r="N13" s="1">
        <f aca="true" t="shared" si="1" ref="N13:N31">SUM(L13:M13)</f>
        <v>49</v>
      </c>
      <c r="O13" s="1">
        <v>15</v>
      </c>
    </row>
    <row r="14" spans="1:15" ht="18" customHeight="1">
      <c r="A14" s="21">
        <v>5</v>
      </c>
      <c r="B14" s="21" t="s">
        <v>264</v>
      </c>
      <c r="C14" s="1" t="s">
        <v>15</v>
      </c>
      <c r="D14" s="8" t="s">
        <v>16</v>
      </c>
      <c r="E14" s="1" t="s">
        <v>266</v>
      </c>
      <c r="F14" s="8" t="s">
        <v>17</v>
      </c>
      <c r="G14" s="1">
        <v>1.5</v>
      </c>
      <c r="H14" s="1">
        <v>90</v>
      </c>
      <c r="I14" s="19">
        <v>2242</v>
      </c>
      <c r="J14" s="30">
        <v>2120</v>
      </c>
      <c r="K14" s="28">
        <f t="shared" si="0"/>
        <v>35.333333333333336</v>
      </c>
      <c r="L14" s="1">
        <v>8</v>
      </c>
      <c r="M14" s="1">
        <v>25</v>
      </c>
      <c r="N14" s="1">
        <f t="shared" si="1"/>
        <v>33</v>
      </c>
      <c r="O14" s="2">
        <v>15</v>
      </c>
    </row>
    <row r="15" spans="1:15" ht="18" customHeight="1">
      <c r="A15" s="21">
        <v>6</v>
      </c>
      <c r="B15" s="21" t="s">
        <v>264</v>
      </c>
      <c r="C15" s="1" t="s">
        <v>18</v>
      </c>
      <c r="D15" s="8" t="s">
        <v>19</v>
      </c>
      <c r="E15" s="1" t="s">
        <v>266</v>
      </c>
      <c r="F15" s="8" t="s">
        <v>17</v>
      </c>
      <c r="G15" s="1">
        <v>1.5</v>
      </c>
      <c r="H15" s="1">
        <v>90</v>
      </c>
      <c r="I15" s="19">
        <v>2242</v>
      </c>
      <c r="J15" s="30">
        <v>2120</v>
      </c>
      <c r="K15" s="28">
        <f t="shared" si="0"/>
        <v>35.333333333333336</v>
      </c>
      <c r="L15" s="1">
        <v>7</v>
      </c>
      <c r="M15" s="1">
        <v>20</v>
      </c>
      <c r="N15" s="1">
        <f t="shared" si="1"/>
        <v>27</v>
      </c>
      <c r="O15" s="2">
        <v>15</v>
      </c>
    </row>
    <row r="16" spans="1:15" s="11" customFormat="1" ht="32.25" customHeight="1">
      <c r="A16" s="21">
        <v>7</v>
      </c>
      <c r="B16" s="20" t="s">
        <v>264</v>
      </c>
      <c r="C16" s="2" t="s">
        <v>18</v>
      </c>
      <c r="D16" s="4" t="s">
        <v>315</v>
      </c>
      <c r="E16" s="2" t="s">
        <v>266</v>
      </c>
      <c r="F16" s="4" t="s">
        <v>17</v>
      </c>
      <c r="G16" s="2">
        <v>1.5</v>
      </c>
      <c r="H16" s="1">
        <v>90</v>
      </c>
      <c r="I16" s="15">
        <v>2242</v>
      </c>
      <c r="J16" s="31">
        <v>2600</v>
      </c>
      <c r="K16" s="28">
        <f t="shared" si="0"/>
        <v>43.333333333333336</v>
      </c>
      <c r="L16" s="2">
        <v>0</v>
      </c>
      <c r="M16" s="2">
        <v>15</v>
      </c>
      <c r="N16" s="2">
        <f t="shared" si="1"/>
        <v>15</v>
      </c>
      <c r="O16" s="2">
        <v>5</v>
      </c>
    </row>
    <row r="17" spans="1:15" s="11" customFormat="1" ht="18" customHeight="1">
      <c r="A17" s="21">
        <v>8</v>
      </c>
      <c r="B17" s="20" t="s">
        <v>264</v>
      </c>
      <c r="C17" s="2" t="s">
        <v>20</v>
      </c>
      <c r="D17" s="4" t="s">
        <v>21</v>
      </c>
      <c r="E17" s="2" t="s">
        <v>266</v>
      </c>
      <c r="F17" s="4" t="s">
        <v>17</v>
      </c>
      <c r="G17" s="2">
        <v>1.5</v>
      </c>
      <c r="H17" s="1">
        <v>90</v>
      </c>
      <c r="I17" s="15">
        <v>2242</v>
      </c>
      <c r="J17" s="31">
        <v>2120</v>
      </c>
      <c r="K17" s="28">
        <f t="shared" si="0"/>
        <v>35.333333333333336</v>
      </c>
      <c r="L17" s="2">
        <v>6</v>
      </c>
      <c r="M17" s="2">
        <v>20</v>
      </c>
      <c r="N17" s="2">
        <f t="shared" si="1"/>
        <v>26</v>
      </c>
      <c r="O17" s="2">
        <v>15</v>
      </c>
    </row>
    <row r="18" spans="1:15" s="11" customFormat="1" ht="18" customHeight="1">
      <c r="A18" s="21">
        <v>9</v>
      </c>
      <c r="B18" s="20" t="s">
        <v>264</v>
      </c>
      <c r="C18" s="2" t="s">
        <v>22</v>
      </c>
      <c r="D18" s="4" t="s">
        <v>23</v>
      </c>
      <c r="E18" s="2" t="s">
        <v>266</v>
      </c>
      <c r="F18" s="4" t="s">
        <v>17</v>
      </c>
      <c r="G18" s="2">
        <v>1.5</v>
      </c>
      <c r="H18" s="1">
        <v>90</v>
      </c>
      <c r="I18" s="15">
        <v>2242</v>
      </c>
      <c r="J18" s="31">
        <v>1600</v>
      </c>
      <c r="K18" s="28">
        <f t="shared" si="0"/>
        <v>26.666666666666668</v>
      </c>
      <c r="L18" s="2">
        <v>6</v>
      </c>
      <c r="M18" s="2">
        <v>20</v>
      </c>
      <c r="N18" s="2">
        <f t="shared" si="1"/>
        <v>26</v>
      </c>
      <c r="O18" s="2">
        <v>15</v>
      </c>
    </row>
    <row r="19" spans="1:15" s="11" customFormat="1" ht="18" customHeight="1">
      <c r="A19" s="21">
        <v>10</v>
      </c>
      <c r="B19" s="20" t="s">
        <v>264</v>
      </c>
      <c r="C19" s="2" t="s">
        <v>24</v>
      </c>
      <c r="D19" s="4" t="s">
        <v>25</v>
      </c>
      <c r="E19" s="2" t="s">
        <v>266</v>
      </c>
      <c r="F19" s="4" t="s">
        <v>17</v>
      </c>
      <c r="G19" s="2">
        <v>1.5</v>
      </c>
      <c r="H19" s="1">
        <v>90</v>
      </c>
      <c r="I19" s="15">
        <v>2242</v>
      </c>
      <c r="J19" s="31">
        <v>2120</v>
      </c>
      <c r="K19" s="28">
        <f t="shared" si="0"/>
        <v>35.333333333333336</v>
      </c>
      <c r="L19" s="2">
        <v>15</v>
      </c>
      <c r="M19" s="2">
        <v>30</v>
      </c>
      <c r="N19" s="2">
        <f t="shared" si="1"/>
        <v>45</v>
      </c>
      <c r="O19" s="2">
        <v>15</v>
      </c>
    </row>
    <row r="20" spans="1:15" s="18" customFormat="1" ht="18" customHeight="1">
      <c r="A20" s="21">
        <v>11</v>
      </c>
      <c r="B20" s="5" t="s">
        <v>264</v>
      </c>
      <c r="C20" s="5" t="s">
        <v>24</v>
      </c>
      <c r="D20" s="6" t="s">
        <v>326</v>
      </c>
      <c r="E20" s="5" t="s">
        <v>266</v>
      </c>
      <c r="F20" s="6" t="s">
        <v>17</v>
      </c>
      <c r="G20" s="5">
        <v>1.5</v>
      </c>
      <c r="H20" s="1">
        <v>90</v>
      </c>
      <c r="I20" s="16">
        <v>2242</v>
      </c>
      <c r="J20" s="32">
        <v>2600</v>
      </c>
      <c r="K20" s="28">
        <f t="shared" si="0"/>
        <v>43.333333333333336</v>
      </c>
      <c r="L20" s="5">
        <v>0</v>
      </c>
      <c r="M20" s="5">
        <v>15</v>
      </c>
      <c r="N20" s="5">
        <f t="shared" si="1"/>
        <v>15</v>
      </c>
      <c r="O20" s="5">
        <v>5</v>
      </c>
    </row>
    <row r="21" spans="1:15" s="11" customFormat="1" ht="18" customHeight="1">
      <c r="A21" s="21">
        <v>12</v>
      </c>
      <c r="B21" s="20" t="s">
        <v>264</v>
      </c>
      <c r="C21" s="2" t="s">
        <v>26</v>
      </c>
      <c r="D21" s="4" t="s">
        <v>27</v>
      </c>
      <c r="E21" s="2" t="s">
        <v>266</v>
      </c>
      <c r="F21" s="4" t="s">
        <v>28</v>
      </c>
      <c r="G21" s="2">
        <v>1.5</v>
      </c>
      <c r="H21" s="1">
        <v>90</v>
      </c>
      <c r="I21" s="15">
        <v>2242</v>
      </c>
      <c r="J21" s="31">
        <v>2120</v>
      </c>
      <c r="K21" s="28">
        <f t="shared" si="0"/>
        <v>35.333333333333336</v>
      </c>
      <c r="L21" s="2">
        <v>6</v>
      </c>
      <c r="M21" s="2">
        <v>15</v>
      </c>
      <c r="N21" s="2">
        <f t="shared" si="1"/>
        <v>21</v>
      </c>
      <c r="O21" s="2">
        <v>15</v>
      </c>
    </row>
    <row r="22" spans="1:15" s="11" customFormat="1" ht="18" customHeight="1">
      <c r="A22" s="21">
        <v>13</v>
      </c>
      <c r="B22" s="20" t="s">
        <v>264</v>
      </c>
      <c r="C22" s="2" t="s">
        <v>26</v>
      </c>
      <c r="D22" s="4" t="s">
        <v>27</v>
      </c>
      <c r="E22" s="2" t="s">
        <v>290</v>
      </c>
      <c r="F22" s="4" t="s">
        <v>28</v>
      </c>
      <c r="G22" s="2">
        <v>2</v>
      </c>
      <c r="H22" s="2">
        <v>90</v>
      </c>
      <c r="I22" s="15">
        <v>1495</v>
      </c>
      <c r="J22" s="31">
        <v>1500</v>
      </c>
      <c r="K22" s="28">
        <f t="shared" si="0"/>
        <v>33.333333333333336</v>
      </c>
      <c r="L22" s="2">
        <v>0</v>
      </c>
      <c r="M22" s="2">
        <v>15</v>
      </c>
      <c r="N22" s="2">
        <f t="shared" si="1"/>
        <v>15</v>
      </c>
      <c r="O22" s="2">
        <v>15</v>
      </c>
    </row>
    <row r="23" spans="1:15" s="18" customFormat="1" ht="18" customHeight="1">
      <c r="A23" s="21">
        <v>14</v>
      </c>
      <c r="B23" s="20" t="s">
        <v>264</v>
      </c>
      <c r="C23" s="2" t="s">
        <v>32</v>
      </c>
      <c r="D23" s="4" t="s">
        <v>33</v>
      </c>
      <c r="E23" s="2" t="s">
        <v>266</v>
      </c>
      <c r="F23" s="4" t="s">
        <v>34</v>
      </c>
      <c r="G23" s="2">
        <v>1.5</v>
      </c>
      <c r="H23" s="1">
        <v>90</v>
      </c>
      <c r="I23" s="15">
        <v>2242</v>
      </c>
      <c r="J23" s="31">
        <v>2120</v>
      </c>
      <c r="K23" s="28">
        <f t="shared" si="0"/>
        <v>35.333333333333336</v>
      </c>
      <c r="L23" s="2">
        <v>9</v>
      </c>
      <c r="M23" s="2">
        <v>30</v>
      </c>
      <c r="N23" s="2">
        <f t="shared" si="1"/>
        <v>39</v>
      </c>
      <c r="O23" s="2">
        <v>15</v>
      </c>
    </row>
    <row r="24" spans="1:15" s="11" customFormat="1" ht="35.25" customHeight="1">
      <c r="A24" s="21">
        <v>15</v>
      </c>
      <c r="B24" s="20" t="s">
        <v>264</v>
      </c>
      <c r="C24" s="20" t="s">
        <v>32</v>
      </c>
      <c r="D24" s="6" t="s">
        <v>330</v>
      </c>
      <c r="E24" s="5" t="s">
        <v>266</v>
      </c>
      <c r="F24" s="9" t="s">
        <v>34</v>
      </c>
      <c r="G24" s="5">
        <v>1.5</v>
      </c>
      <c r="H24" s="1">
        <v>90</v>
      </c>
      <c r="I24" s="15">
        <v>2242</v>
      </c>
      <c r="J24" s="31">
        <v>2600</v>
      </c>
      <c r="K24" s="28">
        <f t="shared" si="0"/>
        <v>43.333333333333336</v>
      </c>
      <c r="L24" s="2">
        <v>0</v>
      </c>
      <c r="M24" s="2">
        <v>15</v>
      </c>
      <c r="N24" s="2">
        <f t="shared" si="1"/>
        <v>15</v>
      </c>
      <c r="O24" s="2">
        <v>5</v>
      </c>
    </row>
    <row r="25" spans="1:15" s="11" customFormat="1" ht="18" customHeight="1">
      <c r="A25" s="21">
        <v>16</v>
      </c>
      <c r="B25" s="20" t="s">
        <v>264</v>
      </c>
      <c r="C25" s="20" t="s">
        <v>35</v>
      </c>
      <c r="D25" s="9" t="s">
        <v>344</v>
      </c>
      <c r="E25" s="20" t="s">
        <v>266</v>
      </c>
      <c r="F25" s="9" t="s">
        <v>34</v>
      </c>
      <c r="G25" s="20">
        <v>2</v>
      </c>
      <c r="H25" s="20">
        <v>120</v>
      </c>
      <c r="I25" s="15">
        <v>2242</v>
      </c>
      <c r="J25" s="33">
        <v>2600</v>
      </c>
      <c r="K25" s="41">
        <f t="shared" si="0"/>
        <v>43.333333333333336</v>
      </c>
      <c r="L25" s="20">
        <v>0</v>
      </c>
      <c r="M25" s="20">
        <v>15</v>
      </c>
      <c r="N25" s="20">
        <f t="shared" si="1"/>
        <v>15</v>
      </c>
      <c r="O25" s="20">
        <v>5</v>
      </c>
    </row>
    <row r="26" spans="1:15" s="11" customFormat="1" ht="33" customHeight="1">
      <c r="A26" s="21">
        <v>17</v>
      </c>
      <c r="B26" s="20" t="s">
        <v>264</v>
      </c>
      <c r="C26" s="2" t="s">
        <v>37</v>
      </c>
      <c r="D26" s="9" t="s">
        <v>38</v>
      </c>
      <c r="E26" s="20" t="s">
        <v>266</v>
      </c>
      <c r="F26" s="9" t="s">
        <v>28</v>
      </c>
      <c r="G26" s="20">
        <v>1.5</v>
      </c>
      <c r="H26" s="21">
        <v>90</v>
      </c>
      <c r="I26" s="15">
        <v>2242</v>
      </c>
      <c r="J26" s="33">
        <v>2120</v>
      </c>
      <c r="K26" s="41">
        <f t="shared" si="0"/>
        <v>35.333333333333336</v>
      </c>
      <c r="L26" s="20">
        <v>6</v>
      </c>
      <c r="M26" s="20">
        <v>15</v>
      </c>
      <c r="N26" s="20">
        <f t="shared" si="1"/>
        <v>21</v>
      </c>
      <c r="O26" s="2">
        <v>15</v>
      </c>
    </row>
    <row r="27" spans="1:15" s="18" customFormat="1" ht="30.75" customHeight="1">
      <c r="A27" s="21">
        <v>18</v>
      </c>
      <c r="B27" s="20" t="s">
        <v>264</v>
      </c>
      <c r="C27" s="2" t="s">
        <v>39</v>
      </c>
      <c r="D27" s="4" t="s">
        <v>316</v>
      </c>
      <c r="E27" s="2" t="s">
        <v>266</v>
      </c>
      <c r="F27" s="4" t="s">
        <v>28</v>
      </c>
      <c r="G27" s="2">
        <v>1.5</v>
      </c>
      <c r="H27" s="1">
        <v>90</v>
      </c>
      <c r="I27" s="15">
        <v>2242</v>
      </c>
      <c r="J27" s="31">
        <v>2600</v>
      </c>
      <c r="K27" s="28">
        <f t="shared" si="0"/>
        <v>43.333333333333336</v>
      </c>
      <c r="L27" s="2">
        <v>0</v>
      </c>
      <c r="M27" s="2">
        <v>20</v>
      </c>
      <c r="N27" s="2">
        <f t="shared" si="1"/>
        <v>20</v>
      </c>
      <c r="O27" s="2">
        <v>5</v>
      </c>
    </row>
    <row r="28" spans="1:15" s="11" customFormat="1" ht="18" customHeight="1">
      <c r="A28" s="21">
        <v>19</v>
      </c>
      <c r="B28" s="21" t="s">
        <v>264</v>
      </c>
      <c r="C28" s="1" t="s">
        <v>42</v>
      </c>
      <c r="D28" s="8" t="s">
        <v>281</v>
      </c>
      <c r="E28" s="1" t="s">
        <v>267</v>
      </c>
      <c r="F28" s="8" t="s">
        <v>17</v>
      </c>
      <c r="G28" s="1">
        <v>2</v>
      </c>
      <c r="H28" s="1">
        <v>120</v>
      </c>
      <c r="I28" s="19">
        <v>2242</v>
      </c>
      <c r="J28" s="30">
        <v>1500</v>
      </c>
      <c r="K28" s="28">
        <f t="shared" si="0"/>
        <v>25</v>
      </c>
      <c r="L28" s="1">
        <v>0</v>
      </c>
      <c r="M28" s="1">
        <v>90</v>
      </c>
      <c r="N28" s="1">
        <f t="shared" si="1"/>
        <v>90</v>
      </c>
      <c r="O28" s="2">
        <v>15</v>
      </c>
    </row>
    <row r="29" spans="1:15" s="11" customFormat="1" ht="18" customHeight="1">
      <c r="A29" s="21">
        <v>20</v>
      </c>
      <c r="B29" s="21" t="s">
        <v>264</v>
      </c>
      <c r="C29" s="1" t="s">
        <v>43</v>
      </c>
      <c r="D29" s="8" t="s">
        <v>44</v>
      </c>
      <c r="E29" s="1" t="s">
        <v>266</v>
      </c>
      <c r="F29" s="8" t="s">
        <v>36</v>
      </c>
      <c r="G29" s="1">
        <v>1.5</v>
      </c>
      <c r="H29" s="1">
        <v>90</v>
      </c>
      <c r="I29" s="19">
        <v>2242</v>
      </c>
      <c r="J29" s="30">
        <v>2120</v>
      </c>
      <c r="K29" s="28">
        <f t="shared" si="0"/>
        <v>35.333333333333336</v>
      </c>
      <c r="L29" s="1">
        <v>7</v>
      </c>
      <c r="M29" s="1">
        <v>20</v>
      </c>
      <c r="N29" s="1">
        <f t="shared" si="1"/>
        <v>27</v>
      </c>
      <c r="O29" s="2">
        <v>15</v>
      </c>
    </row>
    <row r="30" spans="1:15" ht="18" customHeight="1">
      <c r="A30" s="21">
        <v>21</v>
      </c>
      <c r="B30" s="5" t="s">
        <v>264</v>
      </c>
      <c r="C30" s="5" t="s">
        <v>310</v>
      </c>
      <c r="D30" s="6" t="s">
        <v>327</v>
      </c>
      <c r="E30" s="5" t="s">
        <v>267</v>
      </c>
      <c r="F30" s="6" t="s">
        <v>28</v>
      </c>
      <c r="G30" s="5">
        <v>2</v>
      </c>
      <c r="H30" s="1">
        <v>120</v>
      </c>
      <c r="I30" s="16">
        <v>2242</v>
      </c>
      <c r="J30" s="32">
        <v>1500</v>
      </c>
      <c r="K30" s="28">
        <f t="shared" si="0"/>
        <v>25</v>
      </c>
      <c r="L30" s="5">
        <v>0</v>
      </c>
      <c r="M30" s="5">
        <v>40</v>
      </c>
      <c r="N30" s="5">
        <f t="shared" si="1"/>
        <v>40</v>
      </c>
      <c r="O30" s="5">
        <v>15</v>
      </c>
    </row>
    <row r="31" spans="1:15" ht="29.25" customHeight="1">
      <c r="A31" s="21">
        <v>22</v>
      </c>
      <c r="B31" s="20" t="s">
        <v>264</v>
      </c>
      <c r="C31" s="2" t="s">
        <v>29</v>
      </c>
      <c r="D31" s="4" t="s">
        <v>30</v>
      </c>
      <c r="E31" s="2" t="s">
        <v>266</v>
      </c>
      <c r="F31" s="4" t="s">
        <v>31</v>
      </c>
      <c r="G31" s="2">
        <v>1.5</v>
      </c>
      <c r="H31" s="1">
        <v>90</v>
      </c>
      <c r="I31" s="15">
        <v>2242</v>
      </c>
      <c r="J31" s="31">
        <v>2120</v>
      </c>
      <c r="K31" s="28">
        <f t="shared" si="0"/>
        <v>35.333333333333336</v>
      </c>
      <c r="L31" s="2">
        <v>9</v>
      </c>
      <c r="M31" s="2">
        <v>20</v>
      </c>
      <c r="N31" s="2">
        <f t="shared" si="1"/>
        <v>29</v>
      </c>
      <c r="O31" s="2">
        <v>15</v>
      </c>
    </row>
    <row r="32" spans="1:15" ht="18" customHeight="1">
      <c r="A32" s="55" t="s">
        <v>45</v>
      </c>
      <c r="B32" s="56"/>
      <c r="C32" s="56"/>
      <c r="D32" s="56"/>
      <c r="E32" s="56"/>
      <c r="F32" s="56"/>
      <c r="G32" s="56"/>
      <c r="H32" s="56"/>
      <c r="I32" s="56"/>
      <c r="J32" s="56"/>
      <c r="K32" s="27"/>
      <c r="L32" s="35">
        <f>SUM(L33:L42)</f>
        <v>104</v>
      </c>
      <c r="M32" s="24">
        <f>SUM(M33:M42)</f>
        <v>32</v>
      </c>
      <c r="N32" s="24">
        <f>SUM(N33:N42)</f>
        <v>136</v>
      </c>
      <c r="O32" s="24"/>
    </row>
    <row r="33" spans="1:15" ht="18" customHeight="1">
      <c r="A33" s="21">
        <v>23</v>
      </c>
      <c r="B33" s="21" t="s">
        <v>265</v>
      </c>
      <c r="C33" s="1" t="s">
        <v>46</v>
      </c>
      <c r="D33" s="8" t="s">
        <v>317</v>
      </c>
      <c r="E33" s="1" t="s">
        <v>266</v>
      </c>
      <c r="F33" s="8" t="s">
        <v>47</v>
      </c>
      <c r="G33" s="1">
        <v>2</v>
      </c>
      <c r="H33" s="1">
        <v>120</v>
      </c>
      <c r="I33" s="19">
        <v>2855</v>
      </c>
      <c r="J33" s="30">
        <v>2317</v>
      </c>
      <c r="K33" s="28">
        <f t="shared" si="0"/>
        <v>38.61666666666667</v>
      </c>
      <c r="L33" s="1">
        <v>10</v>
      </c>
      <c r="M33" s="1">
        <v>4</v>
      </c>
      <c r="N33" s="1">
        <f aca="true" t="shared" si="2" ref="N33:N99">SUM(L33:M33)</f>
        <v>14</v>
      </c>
      <c r="O33" s="1">
        <v>5</v>
      </c>
    </row>
    <row r="34" spans="1:15" ht="30.75" customHeight="1">
      <c r="A34" s="21">
        <v>24</v>
      </c>
      <c r="B34" s="21" t="s">
        <v>265</v>
      </c>
      <c r="C34" s="1" t="s">
        <v>48</v>
      </c>
      <c r="D34" s="8" t="s">
        <v>49</v>
      </c>
      <c r="E34" s="1" t="s">
        <v>266</v>
      </c>
      <c r="F34" s="8" t="s">
        <v>50</v>
      </c>
      <c r="G34" s="1">
        <v>2</v>
      </c>
      <c r="H34" s="1">
        <v>120</v>
      </c>
      <c r="I34" s="19">
        <v>2855</v>
      </c>
      <c r="J34" s="30">
        <v>2317</v>
      </c>
      <c r="K34" s="28">
        <f t="shared" si="0"/>
        <v>38.61666666666667</v>
      </c>
      <c r="L34" s="1">
        <v>8</v>
      </c>
      <c r="M34" s="1">
        <v>2</v>
      </c>
      <c r="N34" s="1">
        <f t="shared" si="2"/>
        <v>10</v>
      </c>
      <c r="O34" s="1">
        <v>4</v>
      </c>
    </row>
    <row r="35" spans="1:15" ht="30" customHeight="1">
      <c r="A35" s="21">
        <v>25</v>
      </c>
      <c r="B35" s="21" t="s">
        <v>265</v>
      </c>
      <c r="C35" s="1" t="s">
        <v>51</v>
      </c>
      <c r="D35" s="8" t="s">
        <v>318</v>
      </c>
      <c r="E35" s="1" t="s">
        <v>266</v>
      </c>
      <c r="F35" s="8" t="s">
        <v>52</v>
      </c>
      <c r="G35" s="1">
        <v>2</v>
      </c>
      <c r="H35" s="1">
        <v>120</v>
      </c>
      <c r="I35" s="19">
        <v>2855</v>
      </c>
      <c r="J35" s="30">
        <v>2317</v>
      </c>
      <c r="K35" s="28">
        <f t="shared" si="0"/>
        <v>38.61666666666667</v>
      </c>
      <c r="L35" s="1">
        <v>8</v>
      </c>
      <c r="M35" s="1">
        <v>4</v>
      </c>
      <c r="N35" s="1">
        <f t="shared" si="2"/>
        <v>12</v>
      </c>
      <c r="O35" s="1">
        <v>4</v>
      </c>
    </row>
    <row r="36" spans="1:15" ht="18" customHeight="1">
      <c r="A36" s="21">
        <v>26</v>
      </c>
      <c r="B36" s="20" t="s">
        <v>265</v>
      </c>
      <c r="C36" s="2" t="s">
        <v>300</v>
      </c>
      <c r="D36" s="4" t="s">
        <v>299</v>
      </c>
      <c r="E36" s="2" t="s">
        <v>269</v>
      </c>
      <c r="F36" s="4" t="s">
        <v>53</v>
      </c>
      <c r="G36" s="2">
        <v>2</v>
      </c>
      <c r="H36" s="1">
        <v>120</v>
      </c>
      <c r="I36" s="19">
        <v>2855</v>
      </c>
      <c r="J36" s="30">
        <v>2317</v>
      </c>
      <c r="K36" s="28">
        <f t="shared" si="0"/>
        <v>38.61666666666667</v>
      </c>
      <c r="L36" s="2">
        <v>15</v>
      </c>
      <c r="M36" s="2">
        <v>4</v>
      </c>
      <c r="N36" s="1">
        <f t="shared" si="2"/>
        <v>19</v>
      </c>
      <c r="O36" s="2">
        <v>5</v>
      </c>
    </row>
    <row r="37" spans="1:15" ht="28.5" customHeight="1">
      <c r="A37" s="21">
        <v>27</v>
      </c>
      <c r="B37" s="21" t="s">
        <v>265</v>
      </c>
      <c r="C37" s="1" t="s">
        <v>54</v>
      </c>
      <c r="D37" s="8" t="s">
        <v>55</v>
      </c>
      <c r="E37" s="1" t="s">
        <v>266</v>
      </c>
      <c r="F37" s="8" t="s">
        <v>56</v>
      </c>
      <c r="G37" s="1">
        <v>2</v>
      </c>
      <c r="H37" s="1">
        <v>120</v>
      </c>
      <c r="I37" s="19">
        <v>3219</v>
      </c>
      <c r="J37" s="30">
        <v>3219</v>
      </c>
      <c r="K37" s="28">
        <f t="shared" si="0"/>
        <v>53.65</v>
      </c>
      <c r="L37" s="1">
        <v>5</v>
      </c>
      <c r="M37" s="1">
        <v>1</v>
      </c>
      <c r="N37" s="1">
        <f t="shared" si="2"/>
        <v>6</v>
      </c>
      <c r="O37" s="1">
        <v>3</v>
      </c>
    </row>
    <row r="38" spans="1:15" ht="18" customHeight="1">
      <c r="A38" s="21">
        <v>28</v>
      </c>
      <c r="B38" s="21" t="s">
        <v>265</v>
      </c>
      <c r="C38" s="1" t="s">
        <v>57</v>
      </c>
      <c r="D38" s="8" t="s">
        <v>319</v>
      </c>
      <c r="E38" s="1" t="s">
        <v>266</v>
      </c>
      <c r="F38" s="8" t="s">
        <v>58</v>
      </c>
      <c r="G38" s="1">
        <v>2</v>
      </c>
      <c r="H38" s="1">
        <v>120</v>
      </c>
      <c r="I38" s="19">
        <v>2855</v>
      </c>
      <c r="J38" s="30">
        <v>2317</v>
      </c>
      <c r="K38" s="28">
        <f t="shared" si="0"/>
        <v>38.61666666666667</v>
      </c>
      <c r="L38" s="1">
        <v>7</v>
      </c>
      <c r="M38" s="1">
        <v>3</v>
      </c>
      <c r="N38" s="1">
        <f t="shared" si="2"/>
        <v>10</v>
      </c>
      <c r="O38" s="1">
        <v>4</v>
      </c>
    </row>
    <row r="39" spans="1:15" ht="18" customHeight="1">
      <c r="A39" s="21">
        <v>29</v>
      </c>
      <c r="B39" s="21" t="s">
        <v>265</v>
      </c>
      <c r="C39" s="1" t="s">
        <v>59</v>
      </c>
      <c r="D39" s="8" t="s">
        <v>60</v>
      </c>
      <c r="E39" s="1" t="s">
        <v>266</v>
      </c>
      <c r="F39" s="8" t="s">
        <v>61</v>
      </c>
      <c r="G39" s="1">
        <v>2</v>
      </c>
      <c r="H39" s="1">
        <v>120</v>
      </c>
      <c r="I39" s="19">
        <v>2855</v>
      </c>
      <c r="J39" s="30">
        <v>2317</v>
      </c>
      <c r="K39" s="28">
        <f t="shared" si="0"/>
        <v>38.61666666666667</v>
      </c>
      <c r="L39" s="1">
        <v>9</v>
      </c>
      <c r="M39" s="1">
        <v>4</v>
      </c>
      <c r="N39" s="1">
        <f t="shared" si="2"/>
        <v>13</v>
      </c>
      <c r="O39" s="1">
        <v>4</v>
      </c>
    </row>
    <row r="40" spans="1:15" ht="34.5" customHeight="1">
      <c r="A40" s="21">
        <v>30</v>
      </c>
      <c r="B40" s="21" t="s">
        <v>265</v>
      </c>
      <c r="C40" s="1" t="s">
        <v>278</v>
      </c>
      <c r="D40" s="8" t="s">
        <v>331</v>
      </c>
      <c r="E40" s="1" t="s">
        <v>266</v>
      </c>
      <c r="F40" s="8" t="s">
        <v>62</v>
      </c>
      <c r="G40" s="1">
        <v>2</v>
      </c>
      <c r="H40" s="1">
        <v>120</v>
      </c>
      <c r="I40" s="19">
        <v>3219</v>
      </c>
      <c r="J40" s="30">
        <v>2317</v>
      </c>
      <c r="K40" s="28">
        <f t="shared" si="0"/>
        <v>38.61666666666667</v>
      </c>
      <c r="L40" s="1">
        <v>12</v>
      </c>
      <c r="M40" s="1">
        <v>5</v>
      </c>
      <c r="N40" s="1">
        <f t="shared" si="2"/>
        <v>17</v>
      </c>
      <c r="O40" s="20">
        <v>6</v>
      </c>
    </row>
    <row r="41" spans="1:15" ht="29.25" customHeight="1">
      <c r="A41" s="21">
        <v>31</v>
      </c>
      <c r="B41" s="21" t="s">
        <v>265</v>
      </c>
      <c r="C41" s="1" t="s">
        <v>63</v>
      </c>
      <c r="D41" s="8" t="s">
        <v>64</v>
      </c>
      <c r="E41" s="1" t="s">
        <v>266</v>
      </c>
      <c r="F41" s="8" t="s">
        <v>65</v>
      </c>
      <c r="G41" s="1">
        <v>2</v>
      </c>
      <c r="H41" s="1">
        <v>120</v>
      </c>
      <c r="I41" s="19">
        <v>2855</v>
      </c>
      <c r="J41" s="30">
        <v>2317</v>
      </c>
      <c r="K41" s="28">
        <f t="shared" si="0"/>
        <v>38.61666666666667</v>
      </c>
      <c r="L41" s="1">
        <v>8</v>
      </c>
      <c r="M41" s="1">
        <v>2</v>
      </c>
      <c r="N41" s="1">
        <f t="shared" si="2"/>
        <v>10</v>
      </c>
      <c r="O41" s="1">
        <v>5</v>
      </c>
    </row>
    <row r="42" spans="1:15" ht="30.75" customHeight="1">
      <c r="A42" s="21">
        <v>32</v>
      </c>
      <c r="B42" s="21" t="s">
        <v>265</v>
      </c>
      <c r="C42" s="1" t="s">
        <v>66</v>
      </c>
      <c r="D42" s="8" t="s">
        <v>301</v>
      </c>
      <c r="E42" s="1" t="s">
        <v>266</v>
      </c>
      <c r="F42" s="8" t="s">
        <v>67</v>
      </c>
      <c r="G42" s="1">
        <v>2</v>
      </c>
      <c r="H42" s="1">
        <v>120</v>
      </c>
      <c r="I42" s="19">
        <v>3219</v>
      </c>
      <c r="J42" s="30">
        <v>3219</v>
      </c>
      <c r="K42" s="28">
        <f t="shared" si="0"/>
        <v>53.65</v>
      </c>
      <c r="L42" s="1">
        <v>22</v>
      </c>
      <c r="M42" s="1">
        <v>3</v>
      </c>
      <c r="N42" s="1">
        <f t="shared" si="2"/>
        <v>25</v>
      </c>
      <c r="O42" s="1">
        <v>5</v>
      </c>
    </row>
    <row r="43" spans="1:15" ht="18" customHeight="1">
      <c r="A43" s="55" t="s">
        <v>68</v>
      </c>
      <c r="B43" s="56"/>
      <c r="C43" s="56"/>
      <c r="D43" s="56"/>
      <c r="E43" s="56"/>
      <c r="F43" s="56"/>
      <c r="G43" s="56"/>
      <c r="H43" s="56"/>
      <c r="I43" s="56"/>
      <c r="J43" s="56"/>
      <c r="K43" s="27"/>
      <c r="L43" s="35">
        <f>SUM(L44:L55)</f>
        <v>163</v>
      </c>
      <c r="M43" s="24">
        <f>SUM(M44:M55)</f>
        <v>72</v>
      </c>
      <c r="N43" s="24">
        <f>SUM(N44:N55)</f>
        <v>235</v>
      </c>
      <c r="O43" s="24"/>
    </row>
    <row r="44" spans="1:15" ht="18" customHeight="1">
      <c r="A44" s="21">
        <v>33</v>
      </c>
      <c r="B44" s="21" t="s">
        <v>265</v>
      </c>
      <c r="C44" s="1" t="s">
        <v>69</v>
      </c>
      <c r="D44" s="8" t="s">
        <v>70</v>
      </c>
      <c r="E44" s="1" t="s">
        <v>266</v>
      </c>
      <c r="F44" s="8" t="s">
        <v>71</v>
      </c>
      <c r="G44" s="1">
        <v>2</v>
      </c>
      <c r="H44" s="1">
        <v>120</v>
      </c>
      <c r="I44" s="19">
        <v>2242</v>
      </c>
      <c r="J44" s="30">
        <v>2242</v>
      </c>
      <c r="K44" s="28">
        <f t="shared" si="0"/>
        <v>37.36666666666667</v>
      </c>
      <c r="L44" s="1">
        <v>19</v>
      </c>
      <c r="M44" s="1">
        <v>4</v>
      </c>
      <c r="N44" s="1">
        <f t="shared" si="2"/>
        <v>23</v>
      </c>
      <c r="O44" s="1">
        <v>5</v>
      </c>
    </row>
    <row r="45" spans="1:15" ht="18" customHeight="1">
      <c r="A45" s="21">
        <v>34</v>
      </c>
      <c r="B45" s="21" t="s">
        <v>264</v>
      </c>
      <c r="C45" s="1" t="s">
        <v>72</v>
      </c>
      <c r="D45" s="8" t="s">
        <v>73</v>
      </c>
      <c r="E45" s="1" t="s">
        <v>266</v>
      </c>
      <c r="F45" s="8" t="s">
        <v>74</v>
      </c>
      <c r="G45" s="1">
        <v>2</v>
      </c>
      <c r="H45" s="1">
        <v>120</v>
      </c>
      <c r="I45" s="19">
        <v>2242</v>
      </c>
      <c r="J45" s="30">
        <v>2242</v>
      </c>
      <c r="K45" s="28">
        <f t="shared" si="0"/>
        <v>37.36666666666667</v>
      </c>
      <c r="L45" s="1">
        <v>17</v>
      </c>
      <c r="M45" s="1">
        <v>10</v>
      </c>
      <c r="N45" s="1">
        <f t="shared" si="2"/>
        <v>27</v>
      </c>
      <c r="O45" s="1">
        <v>5</v>
      </c>
    </row>
    <row r="46" spans="1:15" ht="30.75" customHeight="1">
      <c r="A46" s="21">
        <v>35</v>
      </c>
      <c r="B46" s="20" t="s">
        <v>264</v>
      </c>
      <c r="C46" s="2" t="s">
        <v>75</v>
      </c>
      <c r="D46" s="4" t="s">
        <v>76</v>
      </c>
      <c r="E46" s="2" t="s">
        <v>266</v>
      </c>
      <c r="F46" s="4" t="s">
        <v>77</v>
      </c>
      <c r="G46" s="2">
        <v>2</v>
      </c>
      <c r="H46" s="1">
        <v>120</v>
      </c>
      <c r="I46" s="19">
        <v>3219</v>
      </c>
      <c r="J46" s="30">
        <v>3219</v>
      </c>
      <c r="K46" s="28">
        <f t="shared" si="0"/>
        <v>53.65</v>
      </c>
      <c r="L46" s="2">
        <v>23</v>
      </c>
      <c r="M46" s="2">
        <v>10</v>
      </c>
      <c r="N46" s="2">
        <f t="shared" si="2"/>
        <v>33</v>
      </c>
      <c r="O46" s="2">
        <v>12</v>
      </c>
    </row>
    <row r="47" spans="1:15" ht="31.5" customHeight="1">
      <c r="A47" s="21">
        <v>36</v>
      </c>
      <c r="B47" s="20" t="s">
        <v>264</v>
      </c>
      <c r="C47" s="2" t="s">
        <v>294</v>
      </c>
      <c r="D47" s="4" t="s">
        <v>295</v>
      </c>
      <c r="E47" s="2" t="s">
        <v>267</v>
      </c>
      <c r="F47" s="4" t="s">
        <v>296</v>
      </c>
      <c r="G47" s="2">
        <v>1</v>
      </c>
      <c r="H47" s="1">
        <v>60</v>
      </c>
      <c r="I47" s="19">
        <v>2225</v>
      </c>
      <c r="J47" s="30">
        <v>2225</v>
      </c>
      <c r="K47" s="28">
        <f t="shared" si="0"/>
        <v>37.083333333333336</v>
      </c>
      <c r="L47" s="2">
        <v>27</v>
      </c>
      <c r="M47" s="2">
        <v>10</v>
      </c>
      <c r="N47" s="2">
        <f t="shared" si="2"/>
        <v>37</v>
      </c>
      <c r="O47" s="2">
        <v>5</v>
      </c>
    </row>
    <row r="48" spans="1:15" ht="28.5" customHeight="1">
      <c r="A48" s="21">
        <v>37</v>
      </c>
      <c r="B48" s="20" t="s">
        <v>264</v>
      </c>
      <c r="C48" s="2" t="s">
        <v>78</v>
      </c>
      <c r="D48" s="4" t="s">
        <v>79</v>
      </c>
      <c r="E48" s="2" t="s">
        <v>266</v>
      </c>
      <c r="F48" s="4" t="s">
        <v>80</v>
      </c>
      <c r="G48" s="2">
        <v>2</v>
      </c>
      <c r="H48" s="1">
        <v>120</v>
      </c>
      <c r="I48" s="19">
        <v>3219</v>
      </c>
      <c r="J48" s="30">
        <v>3219</v>
      </c>
      <c r="K48" s="28">
        <f t="shared" si="0"/>
        <v>53.65</v>
      </c>
      <c r="L48" s="2">
        <v>11</v>
      </c>
      <c r="M48" s="2">
        <v>10</v>
      </c>
      <c r="N48" s="2">
        <f t="shared" si="2"/>
        <v>21</v>
      </c>
      <c r="O48" s="2">
        <v>5</v>
      </c>
    </row>
    <row r="49" spans="1:15" ht="18" customHeight="1">
      <c r="A49" s="21">
        <v>38</v>
      </c>
      <c r="B49" s="20" t="s">
        <v>264</v>
      </c>
      <c r="C49" s="2" t="s">
        <v>311</v>
      </c>
      <c r="D49" s="4" t="s">
        <v>332</v>
      </c>
      <c r="E49" s="2" t="s">
        <v>266</v>
      </c>
      <c r="F49" s="4" t="s">
        <v>81</v>
      </c>
      <c r="G49" s="2">
        <v>2</v>
      </c>
      <c r="H49" s="1">
        <v>120</v>
      </c>
      <c r="I49" s="19">
        <v>3219</v>
      </c>
      <c r="J49" s="30">
        <v>3219</v>
      </c>
      <c r="K49" s="28">
        <f t="shared" si="0"/>
        <v>53.65</v>
      </c>
      <c r="L49" s="2">
        <v>8</v>
      </c>
      <c r="M49" s="2">
        <v>4</v>
      </c>
      <c r="N49" s="2">
        <f t="shared" si="2"/>
        <v>12</v>
      </c>
      <c r="O49" s="2">
        <v>5</v>
      </c>
    </row>
    <row r="50" spans="1:15" ht="18" customHeight="1">
      <c r="A50" s="21">
        <v>39</v>
      </c>
      <c r="B50" s="20" t="s">
        <v>264</v>
      </c>
      <c r="C50" s="2" t="s">
        <v>311</v>
      </c>
      <c r="D50" s="4" t="s">
        <v>333</v>
      </c>
      <c r="E50" s="2" t="s">
        <v>266</v>
      </c>
      <c r="F50" s="4" t="s">
        <v>81</v>
      </c>
      <c r="G50" s="2">
        <v>2</v>
      </c>
      <c r="H50" s="1">
        <v>120</v>
      </c>
      <c r="I50" s="19">
        <v>3219</v>
      </c>
      <c r="J50" s="30">
        <v>3219</v>
      </c>
      <c r="K50" s="28">
        <f t="shared" si="0"/>
        <v>53.65</v>
      </c>
      <c r="L50" s="2">
        <v>8</v>
      </c>
      <c r="M50" s="2">
        <v>4</v>
      </c>
      <c r="N50" s="2">
        <f t="shared" si="2"/>
        <v>12</v>
      </c>
      <c r="O50" s="2">
        <v>5</v>
      </c>
    </row>
    <row r="51" spans="1:15" ht="28.5" customHeight="1">
      <c r="A51" s="21">
        <v>40</v>
      </c>
      <c r="B51" s="20" t="s">
        <v>264</v>
      </c>
      <c r="C51" s="2" t="s">
        <v>82</v>
      </c>
      <c r="D51" s="4" t="s">
        <v>83</v>
      </c>
      <c r="E51" s="2" t="s">
        <v>266</v>
      </c>
      <c r="F51" s="4" t="s">
        <v>348</v>
      </c>
      <c r="G51" s="2">
        <v>1.5</v>
      </c>
      <c r="H51" s="1">
        <v>90</v>
      </c>
      <c r="I51" s="19">
        <v>2242</v>
      </c>
      <c r="J51" s="30">
        <v>2242</v>
      </c>
      <c r="K51" s="28">
        <f t="shared" si="0"/>
        <v>37.36666666666667</v>
      </c>
      <c r="L51" s="2">
        <v>10</v>
      </c>
      <c r="M51" s="2">
        <v>4</v>
      </c>
      <c r="N51" s="2">
        <f t="shared" si="2"/>
        <v>14</v>
      </c>
      <c r="O51" s="2">
        <v>5</v>
      </c>
    </row>
    <row r="52" spans="1:15" ht="18" customHeight="1">
      <c r="A52" s="21">
        <v>41</v>
      </c>
      <c r="B52" s="21" t="s">
        <v>264</v>
      </c>
      <c r="C52" s="1" t="s">
        <v>84</v>
      </c>
      <c r="D52" s="8" t="s">
        <v>85</v>
      </c>
      <c r="E52" s="1" t="s">
        <v>266</v>
      </c>
      <c r="F52" s="8" t="s">
        <v>86</v>
      </c>
      <c r="G52" s="1">
        <v>2</v>
      </c>
      <c r="H52" s="1">
        <v>120</v>
      </c>
      <c r="I52" s="19">
        <v>2242</v>
      </c>
      <c r="J52" s="30">
        <v>2242</v>
      </c>
      <c r="K52" s="28">
        <f t="shared" si="0"/>
        <v>37.36666666666667</v>
      </c>
      <c r="L52" s="1">
        <v>10</v>
      </c>
      <c r="M52" s="1">
        <v>4</v>
      </c>
      <c r="N52" s="2">
        <f t="shared" si="2"/>
        <v>14</v>
      </c>
      <c r="O52" s="1">
        <v>5</v>
      </c>
    </row>
    <row r="53" spans="1:15" ht="18" customHeight="1">
      <c r="A53" s="21">
        <v>42</v>
      </c>
      <c r="B53" s="21" t="s">
        <v>264</v>
      </c>
      <c r="C53" s="1" t="s">
        <v>87</v>
      </c>
      <c r="D53" s="8" t="s">
        <v>88</v>
      </c>
      <c r="E53" s="1" t="s">
        <v>266</v>
      </c>
      <c r="F53" s="8" t="s">
        <v>89</v>
      </c>
      <c r="G53" s="1">
        <v>2</v>
      </c>
      <c r="H53" s="1">
        <v>120</v>
      </c>
      <c r="I53" s="19">
        <v>2242</v>
      </c>
      <c r="J53" s="30">
        <v>2242</v>
      </c>
      <c r="K53" s="28">
        <f t="shared" si="0"/>
        <v>37.36666666666667</v>
      </c>
      <c r="L53" s="1">
        <v>12</v>
      </c>
      <c r="M53" s="1">
        <v>4</v>
      </c>
      <c r="N53" s="2">
        <f t="shared" si="2"/>
        <v>16</v>
      </c>
      <c r="O53" s="1">
        <v>5</v>
      </c>
    </row>
    <row r="54" spans="1:15" ht="18" customHeight="1">
      <c r="A54" s="21">
        <v>43</v>
      </c>
      <c r="B54" s="21" t="s">
        <v>264</v>
      </c>
      <c r="C54" s="1" t="s">
        <v>90</v>
      </c>
      <c r="D54" s="8" t="s">
        <v>91</v>
      </c>
      <c r="E54" s="1" t="s">
        <v>266</v>
      </c>
      <c r="F54" s="8" t="s">
        <v>92</v>
      </c>
      <c r="G54" s="1">
        <v>2</v>
      </c>
      <c r="H54" s="1">
        <v>120</v>
      </c>
      <c r="I54" s="19">
        <v>2242</v>
      </c>
      <c r="J54" s="30">
        <v>2242</v>
      </c>
      <c r="K54" s="28">
        <f t="shared" si="0"/>
        <v>37.36666666666667</v>
      </c>
      <c r="L54" s="1">
        <v>10</v>
      </c>
      <c r="M54" s="1">
        <v>4</v>
      </c>
      <c r="N54" s="2">
        <f t="shared" si="2"/>
        <v>14</v>
      </c>
      <c r="O54" s="1">
        <v>5</v>
      </c>
    </row>
    <row r="55" spans="1:15" ht="18" customHeight="1">
      <c r="A55" s="21">
        <v>44</v>
      </c>
      <c r="B55" s="21" t="s">
        <v>264</v>
      </c>
      <c r="C55" s="1" t="s">
        <v>93</v>
      </c>
      <c r="D55" s="8" t="s">
        <v>94</v>
      </c>
      <c r="E55" s="1" t="s">
        <v>266</v>
      </c>
      <c r="F55" s="8" t="s">
        <v>81</v>
      </c>
      <c r="G55" s="1">
        <v>2</v>
      </c>
      <c r="H55" s="1">
        <v>120</v>
      </c>
      <c r="I55" s="19">
        <v>3219</v>
      </c>
      <c r="J55" s="30">
        <v>3219</v>
      </c>
      <c r="K55" s="28">
        <f t="shared" si="0"/>
        <v>53.65</v>
      </c>
      <c r="L55" s="1">
        <v>8</v>
      </c>
      <c r="M55" s="1">
        <v>4</v>
      </c>
      <c r="N55" s="1">
        <f t="shared" si="2"/>
        <v>12</v>
      </c>
      <c r="O55" s="1">
        <v>5</v>
      </c>
    </row>
    <row r="56" spans="1:15" ht="18" customHeight="1">
      <c r="A56" s="55" t="s">
        <v>95</v>
      </c>
      <c r="B56" s="56"/>
      <c r="C56" s="56"/>
      <c r="D56" s="56"/>
      <c r="E56" s="56"/>
      <c r="F56" s="56"/>
      <c r="G56" s="56"/>
      <c r="H56" s="56"/>
      <c r="I56" s="56"/>
      <c r="J56" s="56"/>
      <c r="K56" s="27"/>
      <c r="L56" s="35">
        <f>SUM(L57:L65)</f>
        <v>97</v>
      </c>
      <c r="M56" s="24">
        <f>SUM(M57:M65)</f>
        <v>9</v>
      </c>
      <c r="N56" s="24">
        <f>SUM(N57:N65)</f>
        <v>106</v>
      </c>
      <c r="O56" s="24"/>
    </row>
    <row r="57" spans="1:15" ht="20.25" customHeight="1">
      <c r="A57" s="21">
        <v>45</v>
      </c>
      <c r="B57" s="21" t="s">
        <v>263</v>
      </c>
      <c r="C57" s="1" t="s">
        <v>96</v>
      </c>
      <c r="D57" s="8" t="s">
        <v>97</v>
      </c>
      <c r="E57" s="1" t="s">
        <v>266</v>
      </c>
      <c r="F57" s="8" t="s">
        <v>98</v>
      </c>
      <c r="G57" s="1">
        <v>2</v>
      </c>
      <c r="H57" s="1">
        <v>120</v>
      </c>
      <c r="I57" s="19">
        <v>3219</v>
      </c>
      <c r="J57" s="29">
        <v>3219</v>
      </c>
      <c r="K57" s="28">
        <f t="shared" si="0"/>
        <v>53.65</v>
      </c>
      <c r="L57" s="1">
        <v>6</v>
      </c>
      <c r="M57" s="1">
        <v>1</v>
      </c>
      <c r="N57" s="1">
        <f t="shared" si="2"/>
        <v>7</v>
      </c>
      <c r="O57" s="1">
        <v>5</v>
      </c>
    </row>
    <row r="58" spans="1:15" ht="21.75" customHeight="1">
      <c r="A58" s="21">
        <v>46</v>
      </c>
      <c r="B58" s="21" t="s">
        <v>309</v>
      </c>
      <c r="C58" s="1" t="s">
        <v>99</v>
      </c>
      <c r="D58" s="8" t="s">
        <v>100</v>
      </c>
      <c r="E58" s="1" t="s">
        <v>266</v>
      </c>
      <c r="F58" s="8" t="s">
        <v>101</v>
      </c>
      <c r="G58" s="1">
        <v>2</v>
      </c>
      <c r="H58" s="1">
        <v>120</v>
      </c>
      <c r="I58" s="19">
        <v>3219</v>
      </c>
      <c r="J58" s="29">
        <v>3219</v>
      </c>
      <c r="K58" s="28">
        <f t="shared" si="0"/>
        <v>53.65</v>
      </c>
      <c r="L58" s="1">
        <v>12</v>
      </c>
      <c r="M58" s="1">
        <v>1</v>
      </c>
      <c r="N58" s="1">
        <f t="shared" si="2"/>
        <v>13</v>
      </c>
      <c r="O58" s="1">
        <v>5</v>
      </c>
    </row>
    <row r="59" spans="1:15" ht="18" customHeight="1">
      <c r="A59" s="21">
        <v>47</v>
      </c>
      <c r="B59" s="21" t="s">
        <v>309</v>
      </c>
      <c r="C59" s="1" t="s">
        <v>102</v>
      </c>
      <c r="D59" s="8" t="s">
        <v>103</v>
      </c>
      <c r="E59" s="1" t="s">
        <v>266</v>
      </c>
      <c r="F59" s="8" t="s">
        <v>101</v>
      </c>
      <c r="G59" s="1">
        <v>2</v>
      </c>
      <c r="H59" s="1">
        <v>120</v>
      </c>
      <c r="I59" s="19">
        <v>3219</v>
      </c>
      <c r="J59" s="29">
        <v>3219</v>
      </c>
      <c r="K59" s="28">
        <f t="shared" si="0"/>
        <v>53.65</v>
      </c>
      <c r="L59" s="1">
        <v>15</v>
      </c>
      <c r="M59" s="1">
        <v>1</v>
      </c>
      <c r="N59" s="1">
        <f t="shared" si="2"/>
        <v>16</v>
      </c>
      <c r="O59" s="1">
        <v>5</v>
      </c>
    </row>
    <row r="60" spans="1:15" ht="18" customHeight="1">
      <c r="A60" s="21">
        <v>48</v>
      </c>
      <c r="B60" s="21" t="s">
        <v>309</v>
      </c>
      <c r="C60" s="1" t="s">
        <v>104</v>
      </c>
      <c r="D60" s="8" t="s">
        <v>105</v>
      </c>
      <c r="E60" s="1" t="s">
        <v>266</v>
      </c>
      <c r="F60" s="8" t="s">
        <v>101</v>
      </c>
      <c r="G60" s="1">
        <v>2</v>
      </c>
      <c r="H60" s="1">
        <v>120</v>
      </c>
      <c r="I60" s="19">
        <v>3219</v>
      </c>
      <c r="J60" s="29">
        <v>3219</v>
      </c>
      <c r="K60" s="28">
        <f t="shared" si="0"/>
        <v>53.65</v>
      </c>
      <c r="L60" s="1">
        <v>11</v>
      </c>
      <c r="M60" s="1">
        <v>1</v>
      </c>
      <c r="N60" s="1">
        <f t="shared" si="2"/>
        <v>12</v>
      </c>
      <c r="O60" s="1">
        <v>5</v>
      </c>
    </row>
    <row r="61" spans="1:15" ht="18" customHeight="1">
      <c r="A61" s="21">
        <v>49</v>
      </c>
      <c r="B61" s="21" t="s">
        <v>309</v>
      </c>
      <c r="C61" s="1" t="s">
        <v>106</v>
      </c>
      <c r="D61" s="8" t="s">
        <v>107</v>
      </c>
      <c r="E61" s="1" t="s">
        <v>266</v>
      </c>
      <c r="F61" s="8" t="s">
        <v>101</v>
      </c>
      <c r="G61" s="1">
        <v>2</v>
      </c>
      <c r="H61" s="1">
        <v>120</v>
      </c>
      <c r="I61" s="19">
        <v>3219</v>
      </c>
      <c r="J61" s="29">
        <v>3219</v>
      </c>
      <c r="K61" s="28">
        <f t="shared" si="0"/>
        <v>53.65</v>
      </c>
      <c r="L61" s="1">
        <v>8</v>
      </c>
      <c r="M61" s="1">
        <v>1</v>
      </c>
      <c r="N61" s="1">
        <f t="shared" si="2"/>
        <v>9</v>
      </c>
      <c r="O61" s="1">
        <v>5</v>
      </c>
    </row>
    <row r="62" spans="1:15" ht="31.5" customHeight="1">
      <c r="A62" s="21">
        <v>50</v>
      </c>
      <c r="B62" s="21" t="s">
        <v>268</v>
      </c>
      <c r="C62" s="1" t="s">
        <v>108</v>
      </c>
      <c r="D62" s="8" t="s">
        <v>109</v>
      </c>
      <c r="E62" s="1" t="s">
        <v>266</v>
      </c>
      <c r="F62" s="8" t="s">
        <v>110</v>
      </c>
      <c r="G62" s="1">
        <v>2</v>
      </c>
      <c r="H62" s="1">
        <v>120</v>
      </c>
      <c r="I62" s="19">
        <v>3219</v>
      </c>
      <c r="J62" s="29">
        <v>3219</v>
      </c>
      <c r="K62" s="28">
        <f t="shared" si="0"/>
        <v>53.65</v>
      </c>
      <c r="L62" s="1">
        <v>11</v>
      </c>
      <c r="M62" s="1">
        <v>1</v>
      </c>
      <c r="N62" s="1">
        <f t="shared" si="2"/>
        <v>12</v>
      </c>
      <c r="O62" s="1">
        <v>5</v>
      </c>
    </row>
    <row r="63" spans="1:15" ht="32.25" customHeight="1">
      <c r="A63" s="21">
        <v>51</v>
      </c>
      <c r="B63" s="21" t="s">
        <v>268</v>
      </c>
      <c r="C63" s="1" t="s">
        <v>111</v>
      </c>
      <c r="D63" s="8" t="s">
        <v>112</v>
      </c>
      <c r="E63" s="1" t="s">
        <v>266</v>
      </c>
      <c r="F63" s="8" t="s">
        <v>110</v>
      </c>
      <c r="G63" s="1">
        <v>2</v>
      </c>
      <c r="H63" s="1">
        <v>120</v>
      </c>
      <c r="I63" s="19">
        <v>3219</v>
      </c>
      <c r="J63" s="29">
        <v>3219</v>
      </c>
      <c r="K63" s="28">
        <f t="shared" si="0"/>
        <v>53.65</v>
      </c>
      <c r="L63" s="1">
        <v>12</v>
      </c>
      <c r="M63" s="1">
        <v>1</v>
      </c>
      <c r="N63" s="1">
        <f t="shared" si="2"/>
        <v>13</v>
      </c>
      <c r="O63" s="1">
        <v>5</v>
      </c>
    </row>
    <row r="64" spans="1:15" ht="31.5" customHeight="1">
      <c r="A64" s="21">
        <v>52</v>
      </c>
      <c r="B64" s="21" t="s">
        <v>268</v>
      </c>
      <c r="C64" s="1" t="s">
        <v>113</v>
      </c>
      <c r="D64" s="8" t="s">
        <v>114</v>
      </c>
      <c r="E64" s="1" t="s">
        <v>266</v>
      </c>
      <c r="F64" s="8" t="s">
        <v>110</v>
      </c>
      <c r="G64" s="1">
        <v>2</v>
      </c>
      <c r="H64" s="1">
        <v>120</v>
      </c>
      <c r="I64" s="19">
        <v>3219</v>
      </c>
      <c r="J64" s="29">
        <v>3219</v>
      </c>
      <c r="K64" s="28">
        <f t="shared" si="0"/>
        <v>53.65</v>
      </c>
      <c r="L64" s="1">
        <v>7</v>
      </c>
      <c r="M64" s="1">
        <v>1</v>
      </c>
      <c r="N64" s="1">
        <f t="shared" si="2"/>
        <v>8</v>
      </c>
      <c r="O64" s="1">
        <v>5</v>
      </c>
    </row>
    <row r="65" spans="1:15" ht="29.25" customHeight="1">
      <c r="A65" s="21">
        <v>53</v>
      </c>
      <c r="B65" s="21" t="s">
        <v>268</v>
      </c>
      <c r="C65" s="1" t="s">
        <v>115</v>
      </c>
      <c r="D65" s="8" t="s">
        <v>116</v>
      </c>
      <c r="E65" s="1" t="s">
        <v>266</v>
      </c>
      <c r="F65" s="8" t="s">
        <v>117</v>
      </c>
      <c r="G65" s="1">
        <v>2</v>
      </c>
      <c r="H65" s="1">
        <v>120</v>
      </c>
      <c r="I65" s="19">
        <v>3219</v>
      </c>
      <c r="J65" s="29">
        <v>3219</v>
      </c>
      <c r="K65" s="28">
        <f t="shared" si="0"/>
        <v>53.65</v>
      </c>
      <c r="L65" s="1">
        <v>15</v>
      </c>
      <c r="M65" s="1">
        <v>1</v>
      </c>
      <c r="N65" s="1">
        <f t="shared" si="2"/>
        <v>16</v>
      </c>
      <c r="O65" s="1">
        <v>5</v>
      </c>
    </row>
    <row r="66" spans="1:15" ht="18" customHeight="1">
      <c r="A66" s="55" t="s">
        <v>118</v>
      </c>
      <c r="B66" s="56"/>
      <c r="C66" s="56"/>
      <c r="D66" s="56"/>
      <c r="E66" s="56"/>
      <c r="F66" s="56"/>
      <c r="G66" s="56"/>
      <c r="H66" s="56"/>
      <c r="I66" s="56"/>
      <c r="J66" s="56"/>
      <c r="K66" s="27"/>
      <c r="L66" s="35">
        <f>SUM(L67:L80)</f>
        <v>150</v>
      </c>
      <c r="M66" s="24">
        <f>SUM(M67:M80)</f>
        <v>70</v>
      </c>
      <c r="N66" s="24">
        <f>SUM(N67:N80)</f>
        <v>220</v>
      </c>
      <c r="O66" s="24"/>
    </row>
    <row r="67" spans="1:15" ht="18" customHeight="1">
      <c r="A67" s="21">
        <v>54</v>
      </c>
      <c r="B67" s="21" t="s">
        <v>263</v>
      </c>
      <c r="C67" s="1" t="s">
        <v>96</v>
      </c>
      <c r="D67" s="8" t="s">
        <v>97</v>
      </c>
      <c r="E67" s="1" t="s">
        <v>266</v>
      </c>
      <c r="F67" s="8" t="s">
        <v>98</v>
      </c>
      <c r="G67" s="1">
        <v>2</v>
      </c>
      <c r="H67" s="1">
        <v>120</v>
      </c>
      <c r="I67" s="19">
        <v>3219</v>
      </c>
      <c r="J67" s="30">
        <v>3219</v>
      </c>
      <c r="K67" s="28">
        <f t="shared" si="0"/>
        <v>53.65</v>
      </c>
      <c r="L67" s="1">
        <v>6</v>
      </c>
      <c r="M67" s="1">
        <v>5</v>
      </c>
      <c r="N67" s="1">
        <f t="shared" si="2"/>
        <v>11</v>
      </c>
      <c r="O67" s="1">
        <v>5</v>
      </c>
    </row>
    <row r="68" spans="1:15" ht="18" customHeight="1">
      <c r="A68" s="21">
        <v>55</v>
      </c>
      <c r="B68" s="21" t="s">
        <v>263</v>
      </c>
      <c r="C68" s="1" t="s">
        <v>119</v>
      </c>
      <c r="D68" s="8" t="s">
        <v>120</v>
      </c>
      <c r="E68" s="1" t="s">
        <v>266</v>
      </c>
      <c r="F68" s="8" t="s">
        <v>121</v>
      </c>
      <c r="G68" s="1">
        <v>2</v>
      </c>
      <c r="H68" s="1">
        <v>120</v>
      </c>
      <c r="I68" s="19">
        <v>3219</v>
      </c>
      <c r="J68" s="30">
        <v>3219</v>
      </c>
      <c r="K68" s="28">
        <f t="shared" si="0"/>
        <v>53.65</v>
      </c>
      <c r="L68" s="1">
        <v>6</v>
      </c>
      <c r="M68" s="1">
        <v>5</v>
      </c>
      <c r="N68" s="1">
        <f t="shared" si="2"/>
        <v>11</v>
      </c>
      <c r="O68" s="1">
        <v>5</v>
      </c>
    </row>
    <row r="69" spans="1:15" ht="18" customHeight="1">
      <c r="A69" s="21">
        <v>56</v>
      </c>
      <c r="B69" s="21" t="s">
        <v>263</v>
      </c>
      <c r="C69" s="1" t="s">
        <v>122</v>
      </c>
      <c r="D69" s="8" t="s">
        <v>123</v>
      </c>
      <c r="E69" s="1" t="s">
        <v>266</v>
      </c>
      <c r="F69" s="8" t="s">
        <v>124</v>
      </c>
      <c r="G69" s="1">
        <v>2</v>
      </c>
      <c r="H69" s="1">
        <v>120</v>
      </c>
      <c r="I69" s="19">
        <v>3219</v>
      </c>
      <c r="J69" s="30">
        <v>3219</v>
      </c>
      <c r="K69" s="28">
        <f t="shared" si="0"/>
        <v>53.65</v>
      </c>
      <c r="L69" s="1">
        <v>11</v>
      </c>
      <c r="M69" s="1">
        <v>5</v>
      </c>
      <c r="N69" s="1">
        <f t="shared" si="2"/>
        <v>16</v>
      </c>
      <c r="O69" s="1">
        <v>5</v>
      </c>
    </row>
    <row r="70" spans="1:15" ht="18" customHeight="1">
      <c r="A70" s="21">
        <v>57</v>
      </c>
      <c r="B70" s="21" t="s">
        <v>263</v>
      </c>
      <c r="C70" s="1" t="s">
        <v>125</v>
      </c>
      <c r="D70" s="8" t="s">
        <v>126</v>
      </c>
      <c r="E70" s="1" t="s">
        <v>266</v>
      </c>
      <c r="F70" s="8" t="s">
        <v>127</v>
      </c>
      <c r="G70" s="1">
        <v>2</v>
      </c>
      <c r="H70" s="1">
        <v>120</v>
      </c>
      <c r="I70" s="19">
        <v>3219</v>
      </c>
      <c r="J70" s="30">
        <v>3219</v>
      </c>
      <c r="K70" s="28">
        <f t="shared" si="0"/>
        <v>53.65</v>
      </c>
      <c r="L70" s="1">
        <v>13</v>
      </c>
      <c r="M70" s="1">
        <v>5</v>
      </c>
      <c r="N70" s="1">
        <f t="shared" si="2"/>
        <v>18</v>
      </c>
      <c r="O70" s="1">
        <v>5</v>
      </c>
    </row>
    <row r="71" spans="1:15" ht="18" customHeight="1">
      <c r="A71" s="21">
        <v>58</v>
      </c>
      <c r="B71" s="21" t="s">
        <v>263</v>
      </c>
      <c r="C71" s="1" t="s">
        <v>128</v>
      </c>
      <c r="D71" s="8" t="s">
        <v>289</v>
      </c>
      <c r="E71" s="1" t="s">
        <v>266</v>
      </c>
      <c r="F71" s="8" t="s">
        <v>129</v>
      </c>
      <c r="G71" s="1">
        <v>2</v>
      </c>
      <c r="H71" s="1">
        <v>120</v>
      </c>
      <c r="I71" s="19">
        <v>3219</v>
      </c>
      <c r="J71" s="30">
        <v>3219</v>
      </c>
      <c r="K71" s="28">
        <f t="shared" si="0"/>
        <v>53.65</v>
      </c>
      <c r="L71" s="1">
        <v>13</v>
      </c>
      <c r="M71" s="1">
        <v>5</v>
      </c>
      <c r="N71" s="1">
        <f t="shared" si="2"/>
        <v>18</v>
      </c>
      <c r="O71" s="1">
        <v>5</v>
      </c>
    </row>
    <row r="72" spans="1:15" ht="28.5" customHeight="1">
      <c r="A72" s="21">
        <v>59</v>
      </c>
      <c r="B72" s="21" t="s">
        <v>263</v>
      </c>
      <c r="C72" s="1" t="s">
        <v>130</v>
      </c>
      <c r="D72" s="8" t="s">
        <v>131</v>
      </c>
      <c r="E72" s="1" t="s">
        <v>266</v>
      </c>
      <c r="F72" s="8" t="s">
        <v>132</v>
      </c>
      <c r="G72" s="1">
        <v>1.5</v>
      </c>
      <c r="H72" s="1">
        <v>90</v>
      </c>
      <c r="I72" s="19">
        <v>3219</v>
      </c>
      <c r="J72" s="30">
        <v>3219</v>
      </c>
      <c r="K72" s="28">
        <f t="shared" si="0"/>
        <v>53.65</v>
      </c>
      <c r="L72" s="1">
        <v>13</v>
      </c>
      <c r="M72" s="1">
        <v>5</v>
      </c>
      <c r="N72" s="1">
        <f t="shared" si="2"/>
        <v>18</v>
      </c>
      <c r="O72" s="1">
        <v>5</v>
      </c>
    </row>
    <row r="73" spans="1:15" ht="18" customHeight="1">
      <c r="A73" s="21">
        <v>60</v>
      </c>
      <c r="B73" s="21" t="s">
        <v>263</v>
      </c>
      <c r="C73" s="1" t="s">
        <v>133</v>
      </c>
      <c r="D73" s="8" t="s">
        <v>134</v>
      </c>
      <c r="E73" s="1" t="s">
        <v>266</v>
      </c>
      <c r="F73" s="8" t="s">
        <v>135</v>
      </c>
      <c r="G73" s="1">
        <v>2</v>
      </c>
      <c r="H73" s="1">
        <v>120</v>
      </c>
      <c r="I73" s="19">
        <v>3219</v>
      </c>
      <c r="J73" s="30">
        <v>3219</v>
      </c>
      <c r="K73" s="28">
        <f t="shared" si="0"/>
        <v>53.65</v>
      </c>
      <c r="L73" s="1">
        <v>13</v>
      </c>
      <c r="M73" s="1">
        <v>5</v>
      </c>
      <c r="N73" s="1">
        <f t="shared" si="2"/>
        <v>18</v>
      </c>
      <c r="O73" s="1">
        <v>5</v>
      </c>
    </row>
    <row r="74" spans="1:15" ht="18" customHeight="1">
      <c r="A74" s="21">
        <v>61</v>
      </c>
      <c r="B74" s="21" t="s">
        <v>263</v>
      </c>
      <c r="C74" s="1" t="s">
        <v>136</v>
      </c>
      <c r="D74" s="8" t="s">
        <v>137</v>
      </c>
      <c r="E74" s="1" t="s">
        <v>266</v>
      </c>
      <c r="F74" s="8" t="s">
        <v>138</v>
      </c>
      <c r="G74" s="1">
        <v>2</v>
      </c>
      <c r="H74" s="1">
        <v>120</v>
      </c>
      <c r="I74" s="19">
        <v>3219</v>
      </c>
      <c r="J74" s="30">
        <v>3219</v>
      </c>
      <c r="K74" s="28">
        <f aca="true" t="shared" si="3" ref="K74:K137">J74/(H74/G74)</f>
        <v>53.65</v>
      </c>
      <c r="L74" s="1">
        <v>6</v>
      </c>
      <c r="M74" s="1">
        <v>5</v>
      </c>
      <c r="N74" s="1">
        <f t="shared" si="2"/>
        <v>11</v>
      </c>
      <c r="O74" s="1">
        <v>5</v>
      </c>
    </row>
    <row r="75" spans="1:15" ht="18" customHeight="1">
      <c r="A75" s="21">
        <v>62</v>
      </c>
      <c r="B75" s="21" t="s">
        <v>309</v>
      </c>
      <c r="C75" s="1" t="s">
        <v>139</v>
      </c>
      <c r="D75" s="8" t="s">
        <v>140</v>
      </c>
      <c r="E75" s="1" t="s">
        <v>266</v>
      </c>
      <c r="F75" s="8" t="s">
        <v>141</v>
      </c>
      <c r="G75" s="1">
        <v>2</v>
      </c>
      <c r="H75" s="1">
        <v>120</v>
      </c>
      <c r="I75" s="19">
        <v>3219</v>
      </c>
      <c r="J75" s="30">
        <v>3219</v>
      </c>
      <c r="K75" s="28">
        <f t="shared" si="3"/>
        <v>53.65</v>
      </c>
      <c r="L75" s="1">
        <v>13</v>
      </c>
      <c r="M75" s="1">
        <v>5</v>
      </c>
      <c r="N75" s="1">
        <f t="shared" si="2"/>
        <v>18</v>
      </c>
      <c r="O75" s="1">
        <v>5</v>
      </c>
    </row>
    <row r="76" spans="1:15" ht="18" customHeight="1">
      <c r="A76" s="21">
        <v>63</v>
      </c>
      <c r="B76" s="21" t="s">
        <v>309</v>
      </c>
      <c r="C76" s="1" t="s">
        <v>142</v>
      </c>
      <c r="D76" s="8" t="s">
        <v>143</v>
      </c>
      <c r="E76" s="1" t="s">
        <v>266</v>
      </c>
      <c r="F76" s="8" t="s">
        <v>144</v>
      </c>
      <c r="G76" s="1">
        <v>2</v>
      </c>
      <c r="H76" s="1">
        <v>120</v>
      </c>
      <c r="I76" s="19">
        <v>3219</v>
      </c>
      <c r="J76" s="30">
        <v>3219</v>
      </c>
      <c r="K76" s="28">
        <f t="shared" si="3"/>
        <v>53.65</v>
      </c>
      <c r="L76" s="1">
        <v>11</v>
      </c>
      <c r="M76" s="1">
        <v>5</v>
      </c>
      <c r="N76" s="1">
        <f t="shared" si="2"/>
        <v>16</v>
      </c>
      <c r="O76" s="1">
        <v>5</v>
      </c>
    </row>
    <row r="77" spans="1:15" ht="43.5" customHeight="1">
      <c r="A77" s="21">
        <v>64</v>
      </c>
      <c r="B77" s="21" t="s">
        <v>309</v>
      </c>
      <c r="C77" s="1" t="s">
        <v>145</v>
      </c>
      <c r="D77" s="8" t="s">
        <v>146</v>
      </c>
      <c r="E77" s="1" t="s">
        <v>266</v>
      </c>
      <c r="F77" s="8" t="s">
        <v>147</v>
      </c>
      <c r="G77" s="1">
        <v>2</v>
      </c>
      <c r="H77" s="1">
        <v>120</v>
      </c>
      <c r="I77" s="19">
        <v>3219</v>
      </c>
      <c r="J77" s="30">
        <v>3219</v>
      </c>
      <c r="K77" s="28">
        <f t="shared" si="3"/>
        <v>53.65</v>
      </c>
      <c r="L77" s="1">
        <v>7</v>
      </c>
      <c r="M77" s="1">
        <v>5</v>
      </c>
      <c r="N77" s="1">
        <f t="shared" si="2"/>
        <v>12</v>
      </c>
      <c r="O77" s="1">
        <v>5</v>
      </c>
    </row>
    <row r="78" spans="1:15" ht="31.5" customHeight="1">
      <c r="A78" s="21">
        <v>65</v>
      </c>
      <c r="B78" s="21" t="s">
        <v>309</v>
      </c>
      <c r="C78" s="1" t="s">
        <v>148</v>
      </c>
      <c r="D78" s="8" t="s">
        <v>149</v>
      </c>
      <c r="E78" s="1" t="s">
        <v>266</v>
      </c>
      <c r="F78" s="8" t="s">
        <v>150</v>
      </c>
      <c r="G78" s="1">
        <v>2</v>
      </c>
      <c r="H78" s="1">
        <v>120</v>
      </c>
      <c r="I78" s="19">
        <v>3219</v>
      </c>
      <c r="J78" s="30">
        <v>3219</v>
      </c>
      <c r="K78" s="28">
        <f t="shared" si="3"/>
        <v>53.65</v>
      </c>
      <c r="L78" s="1">
        <v>10</v>
      </c>
      <c r="M78" s="1">
        <v>5</v>
      </c>
      <c r="N78" s="1">
        <f t="shared" si="2"/>
        <v>15</v>
      </c>
      <c r="O78" s="1">
        <v>5</v>
      </c>
    </row>
    <row r="79" spans="1:15" ht="18" customHeight="1">
      <c r="A79" s="21">
        <v>66</v>
      </c>
      <c r="B79" s="21" t="s">
        <v>309</v>
      </c>
      <c r="C79" s="1" t="s">
        <v>151</v>
      </c>
      <c r="D79" s="8" t="s">
        <v>152</v>
      </c>
      <c r="E79" s="1" t="s">
        <v>266</v>
      </c>
      <c r="F79" s="8" t="s">
        <v>153</v>
      </c>
      <c r="G79" s="1">
        <v>2</v>
      </c>
      <c r="H79" s="1">
        <v>120</v>
      </c>
      <c r="I79" s="19">
        <v>3219</v>
      </c>
      <c r="J79" s="30">
        <v>3219</v>
      </c>
      <c r="K79" s="28">
        <f t="shared" si="3"/>
        <v>53.65</v>
      </c>
      <c r="L79" s="1">
        <v>14</v>
      </c>
      <c r="M79" s="1">
        <v>5</v>
      </c>
      <c r="N79" s="1">
        <f t="shared" si="2"/>
        <v>19</v>
      </c>
      <c r="O79" s="1">
        <v>5</v>
      </c>
    </row>
    <row r="80" spans="1:15" ht="28.5" customHeight="1">
      <c r="A80" s="21">
        <v>67</v>
      </c>
      <c r="B80" s="21" t="s">
        <v>264</v>
      </c>
      <c r="C80" s="1" t="s">
        <v>154</v>
      </c>
      <c r="D80" s="8" t="s">
        <v>155</v>
      </c>
      <c r="E80" s="1" t="s">
        <v>266</v>
      </c>
      <c r="F80" s="8" t="s">
        <v>156</v>
      </c>
      <c r="G80" s="1">
        <v>2</v>
      </c>
      <c r="H80" s="1">
        <v>120</v>
      </c>
      <c r="I80" s="19">
        <v>2242</v>
      </c>
      <c r="J80" s="30">
        <v>2242</v>
      </c>
      <c r="K80" s="28">
        <f t="shared" si="3"/>
        <v>37.36666666666667</v>
      </c>
      <c r="L80" s="1">
        <v>14</v>
      </c>
      <c r="M80" s="1">
        <v>5</v>
      </c>
      <c r="N80" s="1">
        <f t="shared" si="2"/>
        <v>19</v>
      </c>
      <c r="O80" s="1">
        <v>5</v>
      </c>
    </row>
    <row r="81" spans="1:15" ht="18" customHeight="1">
      <c r="A81" s="55" t="s">
        <v>157</v>
      </c>
      <c r="B81" s="56"/>
      <c r="C81" s="56"/>
      <c r="D81" s="56"/>
      <c r="E81" s="56"/>
      <c r="F81" s="56"/>
      <c r="G81" s="56"/>
      <c r="H81" s="56"/>
      <c r="I81" s="56"/>
      <c r="J81" s="56"/>
      <c r="K81" s="27"/>
      <c r="L81" s="35">
        <f>SUM(L82:L84)</f>
        <v>63</v>
      </c>
      <c r="M81" s="24">
        <f>SUM(M82:M84)</f>
        <v>10</v>
      </c>
      <c r="N81" s="24">
        <f>SUM(N82:N84)</f>
        <v>73</v>
      </c>
      <c r="O81" s="24"/>
    </row>
    <row r="82" spans="1:15" ht="18" customHeight="1">
      <c r="A82" s="21">
        <v>68</v>
      </c>
      <c r="B82" s="21" t="s">
        <v>265</v>
      </c>
      <c r="C82" s="1" t="s">
        <v>158</v>
      </c>
      <c r="D82" s="8" t="s">
        <v>159</v>
      </c>
      <c r="E82" s="1" t="s">
        <v>266</v>
      </c>
      <c r="F82" s="8" t="s">
        <v>160</v>
      </c>
      <c r="G82" s="1">
        <v>2</v>
      </c>
      <c r="H82" s="1">
        <v>120</v>
      </c>
      <c r="I82" s="19">
        <v>2242</v>
      </c>
      <c r="J82" s="30">
        <v>1990</v>
      </c>
      <c r="K82" s="28">
        <f t="shared" si="3"/>
        <v>33.166666666666664</v>
      </c>
      <c r="L82" s="1">
        <v>11</v>
      </c>
      <c r="M82" s="1">
        <v>2</v>
      </c>
      <c r="N82" s="1">
        <f t="shared" si="2"/>
        <v>13</v>
      </c>
      <c r="O82" s="1">
        <v>5</v>
      </c>
    </row>
    <row r="83" spans="1:15" ht="18" customHeight="1">
      <c r="A83" s="21">
        <v>69</v>
      </c>
      <c r="B83" s="21" t="s">
        <v>265</v>
      </c>
      <c r="C83" s="1" t="s">
        <v>161</v>
      </c>
      <c r="D83" s="8" t="s">
        <v>162</v>
      </c>
      <c r="E83" s="1" t="s">
        <v>266</v>
      </c>
      <c r="F83" s="8" t="s">
        <v>163</v>
      </c>
      <c r="G83" s="1">
        <v>2</v>
      </c>
      <c r="H83" s="1">
        <v>120</v>
      </c>
      <c r="I83" s="19">
        <v>2242</v>
      </c>
      <c r="J83" s="30">
        <v>1990</v>
      </c>
      <c r="K83" s="28">
        <f t="shared" si="3"/>
        <v>33.166666666666664</v>
      </c>
      <c r="L83" s="1">
        <v>25</v>
      </c>
      <c r="M83" s="1">
        <v>4</v>
      </c>
      <c r="N83" s="1">
        <f t="shared" si="2"/>
        <v>29</v>
      </c>
      <c r="O83" s="1">
        <v>5</v>
      </c>
    </row>
    <row r="84" spans="1:15" ht="32.25" customHeight="1">
      <c r="A84" s="21">
        <v>70</v>
      </c>
      <c r="B84" s="21" t="s">
        <v>265</v>
      </c>
      <c r="C84" s="1" t="s">
        <v>164</v>
      </c>
      <c r="D84" s="8" t="s">
        <v>165</v>
      </c>
      <c r="E84" s="1" t="s">
        <v>266</v>
      </c>
      <c r="F84" s="8" t="s">
        <v>166</v>
      </c>
      <c r="G84" s="1">
        <v>2</v>
      </c>
      <c r="H84" s="1">
        <v>120</v>
      </c>
      <c r="I84" s="19">
        <v>2242</v>
      </c>
      <c r="J84" s="30">
        <v>1990</v>
      </c>
      <c r="K84" s="28">
        <f t="shared" si="3"/>
        <v>33.166666666666664</v>
      </c>
      <c r="L84" s="1">
        <v>27</v>
      </c>
      <c r="M84" s="1">
        <v>4</v>
      </c>
      <c r="N84" s="1">
        <f t="shared" si="2"/>
        <v>31</v>
      </c>
      <c r="O84" s="1">
        <v>5</v>
      </c>
    </row>
    <row r="85" spans="1:15" ht="18" customHeight="1">
      <c r="A85" s="55" t="s">
        <v>167</v>
      </c>
      <c r="B85" s="56"/>
      <c r="C85" s="56"/>
      <c r="D85" s="56"/>
      <c r="E85" s="56"/>
      <c r="F85" s="56"/>
      <c r="G85" s="56"/>
      <c r="H85" s="56"/>
      <c r="I85" s="56"/>
      <c r="J85" s="56"/>
      <c r="K85" s="27"/>
      <c r="L85" s="35">
        <f>SUM(L86:L97)</f>
        <v>78</v>
      </c>
      <c r="M85" s="24">
        <f>SUM(M86:M97)</f>
        <v>53</v>
      </c>
      <c r="N85" s="24">
        <f>SUM(N86:N97)</f>
        <v>131</v>
      </c>
      <c r="O85" s="24"/>
    </row>
    <row r="86" spans="1:15" ht="18" customHeight="1">
      <c r="A86" s="21">
        <v>71</v>
      </c>
      <c r="B86" s="21" t="s">
        <v>265</v>
      </c>
      <c r="C86" s="1" t="s">
        <v>168</v>
      </c>
      <c r="D86" s="8" t="s">
        <v>345</v>
      </c>
      <c r="E86" s="1" t="s">
        <v>266</v>
      </c>
      <c r="F86" s="8" t="s">
        <v>169</v>
      </c>
      <c r="G86" s="1">
        <v>2</v>
      </c>
      <c r="H86" s="3">
        <v>120</v>
      </c>
      <c r="I86" s="19">
        <v>2855</v>
      </c>
      <c r="J86" s="30">
        <v>2855</v>
      </c>
      <c r="K86" s="28">
        <f t="shared" si="3"/>
        <v>47.583333333333336</v>
      </c>
      <c r="L86" s="3">
        <v>0</v>
      </c>
      <c r="M86" s="3">
        <v>0</v>
      </c>
      <c r="N86" s="1">
        <f t="shared" si="2"/>
        <v>0</v>
      </c>
      <c r="O86" s="3">
        <v>5</v>
      </c>
    </row>
    <row r="87" spans="1:15" ht="31.5" customHeight="1">
      <c r="A87" s="21">
        <v>72</v>
      </c>
      <c r="B87" s="21" t="s">
        <v>265</v>
      </c>
      <c r="C87" s="21" t="s">
        <v>170</v>
      </c>
      <c r="D87" s="7" t="s">
        <v>171</v>
      </c>
      <c r="E87" s="21" t="s">
        <v>266</v>
      </c>
      <c r="F87" s="7" t="s">
        <v>172</v>
      </c>
      <c r="G87" s="2">
        <v>2</v>
      </c>
      <c r="H87" s="3">
        <v>120</v>
      </c>
      <c r="I87" s="15">
        <v>2855</v>
      </c>
      <c r="J87" s="29">
        <v>2855</v>
      </c>
      <c r="K87" s="41">
        <f t="shared" si="3"/>
        <v>47.583333333333336</v>
      </c>
      <c r="L87" s="20">
        <v>6</v>
      </c>
      <c r="M87" s="20">
        <v>1</v>
      </c>
      <c r="N87" s="21">
        <f t="shared" si="2"/>
        <v>7</v>
      </c>
      <c r="O87" s="20">
        <v>5</v>
      </c>
    </row>
    <row r="88" spans="1:15" ht="18" customHeight="1">
      <c r="A88" s="21">
        <v>73</v>
      </c>
      <c r="B88" s="20" t="s">
        <v>265</v>
      </c>
      <c r="C88" s="20" t="s">
        <v>35</v>
      </c>
      <c r="D88" s="9" t="s">
        <v>314</v>
      </c>
      <c r="E88" s="21" t="s">
        <v>266</v>
      </c>
      <c r="F88" s="7" t="s">
        <v>169</v>
      </c>
      <c r="G88" s="20">
        <v>2</v>
      </c>
      <c r="H88" s="20">
        <v>120</v>
      </c>
      <c r="I88" s="15">
        <v>2855</v>
      </c>
      <c r="J88" s="33">
        <v>2855</v>
      </c>
      <c r="K88" s="41">
        <f t="shared" si="3"/>
        <v>47.583333333333336</v>
      </c>
      <c r="L88" s="20">
        <v>5</v>
      </c>
      <c r="M88" s="20">
        <v>1</v>
      </c>
      <c r="N88" s="21">
        <f t="shared" si="2"/>
        <v>6</v>
      </c>
      <c r="O88" s="20">
        <v>5</v>
      </c>
    </row>
    <row r="89" spans="1:15" ht="18" customHeight="1">
      <c r="A89" s="21">
        <v>74</v>
      </c>
      <c r="B89" s="21" t="s">
        <v>265</v>
      </c>
      <c r="C89" s="21" t="s">
        <v>173</v>
      </c>
      <c r="D89" s="7" t="s">
        <v>346</v>
      </c>
      <c r="E89" s="21" t="s">
        <v>266</v>
      </c>
      <c r="F89" s="7" t="s">
        <v>169</v>
      </c>
      <c r="G89" s="2">
        <v>2</v>
      </c>
      <c r="H89" s="3">
        <v>120</v>
      </c>
      <c r="I89" s="15">
        <v>2855</v>
      </c>
      <c r="J89" s="29">
        <v>2855</v>
      </c>
      <c r="K89" s="41">
        <f t="shared" si="3"/>
        <v>47.583333333333336</v>
      </c>
      <c r="L89" s="20">
        <v>0</v>
      </c>
      <c r="M89" s="20">
        <v>0</v>
      </c>
      <c r="N89" s="21">
        <f t="shared" si="2"/>
        <v>0</v>
      </c>
      <c r="O89" s="20">
        <v>5</v>
      </c>
    </row>
    <row r="90" spans="1:15" ht="18" customHeight="1">
      <c r="A90" s="21">
        <v>75</v>
      </c>
      <c r="B90" s="20" t="s">
        <v>265</v>
      </c>
      <c r="C90" s="20" t="s">
        <v>35</v>
      </c>
      <c r="D90" s="9" t="s">
        <v>306</v>
      </c>
      <c r="E90" s="21" t="s">
        <v>266</v>
      </c>
      <c r="F90" s="7" t="s">
        <v>67</v>
      </c>
      <c r="G90" s="20">
        <v>2</v>
      </c>
      <c r="H90" s="20">
        <v>120</v>
      </c>
      <c r="I90" s="15">
        <v>3219</v>
      </c>
      <c r="J90" s="33">
        <v>3219</v>
      </c>
      <c r="K90" s="41">
        <f t="shared" si="3"/>
        <v>53.65</v>
      </c>
      <c r="L90" s="20">
        <v>5</v>
      </c>
      <c r="M90" s="20">
        <v>3</v>
      </c>
      <c r="N90" s="21">
        <f t="shared" si="2"/>
        <v>8</v>
      </c>
      <c r="O90" s="20">
        <v>5</v>
      </c>
    </row>
    <row r="91" spans="1:15" ht="18" customHeight="1">
      <c r="A91" s="21">
        <v>76</v>
      </c>
      <c r="B91" s="21" t="s">
        <v>264</v>
      </c>
      <c r="C91" s="21" t="s">
        <v>174</v>
      </c>
      <c r="D91" s="7" t="s">
        <v>175</v>
      </c>
      <c r="E91" s="21" t="s">
        <v>266</v>
      </c>
      <c r="F91" s="7" t="s">
        <v>176</v>
      </c>
      <c r="G91" s="1">
        <v>2</v>
      </c>
      <c r="H91" s="3">
        <v>120</v>
      </c>
      <c r="I91" s="19">
        <v>2242</v>
      </c>
      <c r="J91" s="29">
        <v>2242</v>
      </c>
      <c r="K91" s="41">
        <f t="shared" si="3"/>
        <v>37.36666666666667</v>
      </c>
      <c r="L91" s="20">
        <v>9</v>
      </c>
      <c r="M91" s="20">
        <v>12</v>
      </c>
      <c r="N91" s="21">
        <f t="shared" si="2"/>
        <v>21</v>
      </c>
      <c r="O91" s="20">
        <v>5</v>
      </c>
    </row>
    <row r="92" spans="1:15" ht="18" customHeight="1">
      <c r="A92" s="21">
        <v>77</v>
      </c>
      <c r="B92" s="21" t="s">
        <v>264</v>
      </c>
      <c r="C92" s="21" t="s">
        <v>177</v>
      </c>
      <c r="D92" s="7" t="s">
        <v>178</v>
      </c>
      <c r="E92" s="21" t="s">
        <v>266</v>
      </c>
      <c r="F92" s="7" t="s">
        <v>34</v>
      </c>
      <c r="G92" s="1">
        <v>2</v>
      </c>
      <c r="H92" s="3">
        <v>120</v>
      </c>
      <c r="I92" s="19">
        <v>2242</v>
      </c>
      <c r="J92" s="29">
        <v>2242</v>
      </c>
      <c r="K92" s="41">
        <f t="shared" si="3"/>
        <v>37.36666666666667</v>
      </c>
      <c r="L92" s="20">
        <v>9</v>
      </c>
      <c r="M92" s="20">
        <v>8</v>
      </c>
      <c r="N92" s="21">
        <f t="shared" si="2"/>
        <v>17</v>
      </c>
      <c r="O92" s="20">
        <v>5</v>
      </c>
    </row>
    <row r="93" spans="1:15" ht="18" customHeight="1">
      <c r="A93" s="21">
        <v>78</v>
      </c>
      <c r="B93" s="21" t="s">
        <v>264</v>
      </c>
      <c r="C93" s="1" t="s">
        <v>179</v>
      </c>
      <c r="D93" s="8" t="s">
        <v>180</v>
      </c>
      <c r="E93" s="1" t="s">
        <v>266</v>
      </c>
      <c r="F93" s="8" t="s">
        <v>28</v>
      </c>
      <c r="G93" s="1">
        <v>1.5</v>
      </c>
      <c r="H93" s="3">
        <v>90</v>
      </c>
      <c r="I93" s="19">
        <v>2242</v>
      </c>
      <c r="J93" s="29">
        <v>2242</v>
      </c>
      <c r="K93" s="41">
        <f t="shared" si="3"/>
        <v>37.36666666666667</v>
      </c>
      <c r="L93" s="20">
        <v>7</v>
      </c>
      <c r="M93" s="20">
        <v>8</v>
      </c>
      <c r="N93" s="21">
        <f t="shared" si="2"/>
        <v>15</v>
      </c>
      <c r="O93" s="20">
        <v>5</v>
      </c>
    </row>
    <row r="94" spans="1:15" ht="18" customHeight="1">
      <c r="A94" s="21">
        <v>79</v>
      </c>
      <c r="B94" s="21" t="s">
        <v>264</v>
      </c>
      <c r="C94" s="1" t="s">
        <v>40</v>
      </c>
      <c r="D94" s="8" t="s">
        <v>41</v>
      </c>
      <c r="E94" s="1" t="s">
        <v>266</v>
      </c>
      <c r="F94" s="8" t="s">
        <v>28</v>
      </c>
      <c r="G94" s="1">
        <v>2</v>
      </c>
      <c r="H94" s="3">
        <v>120</v>
      </c>
      <c r="I94" s="19">
        <v>2242</v>
      </c>
      <c r="J94" s="30">
        <v>2242</v>
      </c>
      <c r="K94" s="28">
        <f t="shared" si="3"/>
        <v>37.36666666666667</v>
      </c>
      <c r="L94" s="3">
        <v>9</v>
      </c>
      <c r="M94" s="3">
        <v>8</v>
      </c>
      <c r="N94" s="1">
        <f t="shared" si="2"/>
        <v>17</v>
      </c>
      <c r="O94" s="3">
        <v>5</v>
      </c>
    </row>
    <row r="95" spans="1:15" ht="18" customHeight="1">
      <c r="A95" s="21">
        <v>80</v>
      </c>
      <c r="B95" s="21" t="s">
        <v>264</v>
      </c>
      <c r="C95" s="1" t="s">
        <v>181</v>
      </c>
      <c r="D95" s="8" t="s">
        <v>334</v>
      </c>
      <c r="E95" s="1" t="s">
        <v>266</v>
      </c>
      <c r="F95" s="8" t="s">
        <v>36</v>
      </c>
      <c r="G95" s="1">
        <v>2</v>
      </c>
      <c r="H95" s="3">
        <v>120</v>
      </c>
      <c r="I95" s="19">
        <v>2242</v>
      </c>
      <c r="J95" s="30">
        <v>2242</v>
      </c>
      <c r="K95" s="28">
        <f t="shared" si="3"/>
        <v>37.36666666666667</v>
      </c>
      <c r="L95" s="3">
        <v>8</v>
      </c>
      <c r="M95" s="3">
        <v>8</v>
      </c>
      <c r="N95" s="1">
        <f t="shared" si="2"/>
        <v>16</v>
      </c>
      <c r="O95" s="3">
        <v>5</v>
      </c>
    </row>
    <row r="96" spans="1:15" ht="32.25" customHeight="1">
      <c r="A96" s="21">
        <v>81</v>
      </c>
      <c r="B96" s="21" t="s">
        <v>264</v>
      </c>
      <c r="C96" s="1" t="s">
        <v>182</v>
      </c>
      <c r="D96" s="17" t="s">
        <v>328</v>
      </c>
      <c r="E96" s="1" t="s">
        <v>266</v>
      </c>
      <c r="F96" s="8" t="s">
        <v>36</v>
      </c>
      <c r="G96" s="1">
        <v>2</v>
      </c>
      <c r="H96" s="3">
        <v>120</v>
      </c>
      <c r="I96" s="19">
        <v>2242</v>
      </c>
      <c r="J96" s="30">
        <v>2242</v>
      </c>
      <c r="K96" s="28">
        <f t="shared" si="3"/>
        <v>37.36666666666667</v>
      </c>
      <c r="L96" s="3">
        <v>9</v>
      </c>
      <c r="M96" s="3">
        <v>2</v>
      </c>
      <c r="N96" s="1">
        <f t="shared" si="2"/>
        <v>11</v>
      </c>
      <c r="O96" s="3">
        <v>5</v>
      </c>
    </row>
    <row r="97" spans="1:15" ht="27.75" customHeight="1">
      <c r="A97" s="21">
        <v>82</v>
      </c>
      <c r="B97" s="21" t="s">
        <v>309</v>
      </c>
      <c r="C97" s="1" t="s">
        <v>183</v>
      </c>
      <c r="D97" s="8" t="s">
        <v>184</v>
      </c>
      <c r="E97" s="1" t="s">
        <v>266</v>
      </c>
      <c r="F97" s="8" t="s">
        <v>185</v>
      </c>
      <c r="G97" s="1">
        <v>2</v>
      </c>
      <c r="H97" s="3">
        <v>120</v>
      </c>
      <c r="I97" s="19">
        <v>3219</v>
      </c>
      <c r="J97" s="30">
        <v>3219</v>
      </c>
      <c r="K97" s="28">
        <f t="shared" si="3"/>
        <v>53.65</v>
      </c>
      <c r="L97" s="3">
        <v>11</v>
      </c>
      <c r="M97" s="3">
        <v>2</v>
      </c>
      <c r="N97" s="1">
        <f t="shared" si="2"/>
        <v>13</v>
      </c>
      <c r="O97" s="3">
        <v>5</v>
      </c>
    </row>
    <row r="98" spans="1:15" ht="18" customHeight="1">
      <c r="A98" s="55" t="s">
        <v>186</v>
      </c>
      <c r="B98" s="56"/>
      <c r="C98" s="56"/>
      <c r="D98" s="56"/>
      <c r="E98" s="56"/>
      <c r="F98" s="56"/>
      <c r="G98" s="56"/>
      <c r="H98" s="56"/>
      <c r="I98" s="56"/>
      <c r="J98" s="56"/>
      <c r="K98" s="27"/>
      <c r="L98" s="35">
        <f>SUM(L99:L109)</f>
        <v>70</v>
      </c>
      <c r="M98" s="24">
        <f>SUM(M99:M109)</f>
        <v>88</v>
      </c>
      <c r="N98" s="24">
        <f>SUM(N99:N109)</f>
        <v>158</v>
      </c>
      <c r="O98" s="24"/>
    </row>
    <row r="99" spans="1:15" ht="30.75" customHeight="1">
      <c r="A99" s="21">
        <v>83</v>
      </c>
      <c r="B99" s="21" t="s">
        <v>264</v>
      </c>
      <c r="C99" s="21" t="s">
        <v>187</v>
      </c>
      <c r="D99" s="8" t="s">
        <v>188</v>
      </c>
      <c r="E99" s="1" t="s">
        <v>266</v>
      </c>
      <c r="F99" s="8" t="s">
        <v>347</v>
      </c>
      <c r="G99" s="1">
        <v>2</v>
      </c>
      <c r="H99" s="1">
        <v>120</v>
      </c>
      <c r="I99" s="19">
        <v>2242</v>
      </c>
      <c r="J99" s="30">
        <v>2250</v>
      </c>
      <c r="K99" s="28">
        <f t="shared" si="3"/>
        <v>37.5</v>
      </c>
      <c r="L99" s="1">
        <v>7</v>
      </c>
      <c r="M99" s="1">
        <v>5</v>
      </c>
      <c r="N99" s="1">
        <f t="shared" si="2"/>
        <v>12</v>
      </c>
      <c r="O99" s="1">
        <v>5</v>
      </c>
    </row>
    <row r="100" spans="1:15" ht="18" customHeight="1">
      <c r="A100" s="21">
        <v>84</v>
      </c>
      <c r="B100" s="21" t="s">
        <v>264</v>
      </c>
      <c r="C100" s="1" t="s">
        <v>190</v>
      </c>
      <c r="D100" s="8" t="s">
        <v>191</v>
      </c>
      <c r="E100" s="1" t="s">
        <v>266</v>
      </c>
      <c r="F100" s="8" t="s">
        <v>192</v>
      </c>
      <c r="G100" s="1">
        <v>1.5</v>
      </c>
      <c r="H100" s="1">
        <v>90</v>
      </c>
      <c r="I100" s="19">
        <v>2242</v>
      </c>
      <c r="J100" s="30">
        <v>2250</v>
      </c>
      <c r="K100" s="28">
        <f t="shared" si="3"/>
        <v>37.5</v>
      </c>
      <c r="L100" s="1">
        <v>7</v>
      </c>
      <c r="M100" s="1">
        <v>5</v>
      </c>
      <c r="N100" s="1">
        <f aca="true" t="shared" si="4" ref="N100:N141">SUM(L100:M100)</f>
        <v>12</v>
      </c>
      <c r="O100" s="1">
        <v>5</v>
      </c>
    </row>
    <row r="101" spans="1:15" ht="34.5" customHeight="1">
      <c r="A101" s="21">
        <v>85</v>
      </c>
      <c r="B101" s="20" t="s">
        <v>264</v>
      </c>
      <c r="C101" s="2" t="s">
        <v>312</v>
      </c>
      <c r="D101" s="4" t="s">
        <v>270</v>
      </c>
      <c r="E101" s="2" t="s">
        <v>266</v>
      </c>
      <c r="F101" s="4" t="s">
        <v>208</v>
      </c>
      <c r="G101" s="2">
        <v>2</v>
      </c>
      <c r="H101" s="1">
        <v>120</v>
      </c>
      <c r="I101" s="19">
        <v>2242</v>
      </c>
      <c r="J101" s="30">
        <v>2250</v>
      </c>
      <c r="K101" s="28">
        <f t="shared" si="3"/>
        <v>37.5</v>
      </c>
      <c r="L101" s="1">
        <v>7</v>
      </c>
      <c r="M101" s="1">
        <v>8</v>
      </c>
      <c r="N101" s="1">
        <f t="shared" si="4"/>
        <v>15</v>
      </c>
      <c r="O101" s="1">
        <v>5</v>
      </c>
    </row>
    <row r="102" spans="1:15" ht="20.25" customHeight="1">
      <c r="A102" s="21">
        <v>86</v>
      </c>
      <c r="B102" s="21" t="s">
        <v>264</v>
      </c>
      <c r="C102" s="1" t="s">
        <v>193</v>
      </c>
      <c r="D102" s="8" t="s">
        <v>194</v>
      </c>
      <c r="E102" s="1" t="s">
        <v>266</v>
      </c>
      <c r="F102" s="8" t="s">
        <v>192</v>
      </c>
      <c r="G102" s="1">
        <v>2</v>
      </c>
      <c r="H102" s="1">
        <v>120</v>
      </c>
      <c r="I102" s="19">
        <v>2242</v>
      </c>
      <c r="J102" s="30">
        <v>2250</v>
      </c>
      <c r="K102" s="28">
        <f t="shared" si="3"/>
        <v>37.5</v>
      </c>
      <c r="L102" s="1">
        <v>8</v>
      </c>
      <c r="M102" s="1">
        <v>12</v>
      </c>
      <c r="N102" s="1">
        <f t="shared" si="4"/>
        <v>20</v>
      </c>
      <c r="O102" s="1">
        <v>5</v>
      </c>
    </row>
    <row r="103" spans="1:15" ht="20.25" customHeight="1">
      <c r="A103" s="21">
        <v>87</v>
      </c>
      <c r="B103" s="21" t="s">
        <v>264</v>
      </c>
      <c r="C103" s="1" t="s">
        <v>195</v>
      </c>
      <c r="D103" s="8" t="s">
        <v>196</v>
      </c>
      <c r="E103" s="1" t="s">
        <v>266</v>
      </c>
      <c r="F103" s="8" t="s">
        <v>197</v>
      </c>
      <c r="G103" s="1">
        <v>1.5</v>
      </c>
      <c r="H103" s="1">
        <v>90</v>
      </c>
      <c r="I103" s="19">
        <v>2242</v>
      </c>
      <c r="J103" s="30">
        <v>2250</v>
      </c>
      <c r="K103" s="28">
        <f t="shared" si="3"/>
        <v>37.5</v>
      </c>
      <c r="L103" s="1">
        <v>6</v>
      </c>
      <c r="M103" s="1">
        <v>6</v>
      </c>
      <c r="N103" s="1">
        <f t="shared" si="4"/>
        <v>12</v>
      </c>
      <c r="O103" s="1">
        <v>5</v>
      </c>
    </row>
    <row r="104" spans="1:15" ht="18" customHeight="1">
      <c r="A104" s="21">
        <v>88</v>
      </c>
      <c r="B104" s="21" t="s">
        <v>264</v>
      </c>
      <c r="C104" s="1" t="s">
        <v>198</v>
      </c>
      <c r="D104" s="8" t="s">
        <v>199</v>
      </c>
      <c r="E104" s="1" t="s">
        <v>266</v>
      </c>
      <c r="F104" s="8" t="s">
        <v>192</v>
      </c>
      <c r="G104" s="1">
        <v>2</v>
      </c>
      <c r="H104" s="1">
        <v>120</v>
      </c>
      <c r="I104" s="19">
        <v>2242</v>
      </c>
      <c r="J104" s="30">
        <v>2250</v>
      </c>
      <c r="K104" s="28">
        <f t="shared" si="3"/>
        <v>37.5</v>
      </c>
      <c r="L104" s="1">
        <v>8</v>
      </c>
      <c r="M104" s="1">
        <v>4</v>
      </c>
      <c r="N104" s="1">
        <f t="shared" si="4"/>
        <v>12</v>
      </c>
      <c r="O104" s="1">
        <v>5</v>
      </c>
    </row>
    <row r="105" spans="1:15" ht="18" customHeight="1">
      <c r="A105" s="21">
        <v>89</v>
      </c>
      <c r="B105" s="21" t="s">
        <v>264</v>
      </c>
      <c r="C105" s="1" t="s">
        <v>200</v>
      </c>
      <c r="D105" s="8" t="s">
        <v>201</v>
      </c>
      <c r="E105" s="1" t="s">
        <v>266</v>
      </c>
      <c r="F105" s="8" t="s">
        <v>202</v>
      </c>
      <c r="G105" s="1">
        <v>1.5</v>
      </c>
      <c r="H105" s="1">
        <v>90</v>
      </c>
      <c r="I105" s="19">
        <v>2242</v>
      </c>
      <c r="J105" s="30">
        <v>2250</v>
      </c>
      <c r="K105" s="28">
        <f t="shared" si="3"/>
        <v>37.5</v>
      </c>
      <c r="L105" s="1">
        <v>9</v>
      </c>
      <c r="M105" s="1">
        <v>14</v>
      </c>
      <c r="N105" s="1">
        <f t="shared" si="4"/>
        <v>23</v>
      </c>
      <c r="O105" s="1">
        <v>5</v>
      </c>
    </row>
    <row r="106" spans="1:15" ht="33" customHeight="1">
      <c r="A106" s="21">
        <v>90</v>
      </c>
      <c r="B106" s="21" t="s">
        <v>264</v>
      </c>
      <c r="C106" s="1" t="s">
        <v>203</v>
      </c>
      <c r="D106" s="8" t="s">
        <v>320</v>
      </c>
      <c r="E106" s="1" t="s">
        <v>266</v>
      </c>
      <c r="F106" s="8" t="s">
        <v>204</v>
      </c>
      <c r="G106" s="1">
        <v>1.5</v>
      </c>
      <c r="H106" s="1">
        <v>90</v>
      </c>
      <c r="I106" s="19">
        <v>2242</v>
      </c>
      <c r="J106" s="30">
        <v>3000</v>
      </c>
      <c r="K106" s="28">
        <f t="shared" si="3"/>
        <v>50</v>
      </c>
      <c r="L106" s="1">
        <v>0</v>
      </c>
      <c r="M106" s="1">
        <v>6</v>
      </c>
      <c r="N106" s="1">
        <f t="shared" si="4"/>
        <v>6</v>
      </c>
      <c r="O106" s="1">
        <v>5</v>
      </c>
    </row>
    <row r="107" spans="1:15" ht="30.75" customHeight="1">
      <c r="A107" s="21">
        <v>91</v>
      </c>
      <c r="B107" s="21" t="s">
        <v>264</v>
      </c>
      <c r="C107" s="1" t="s">
        <v>203</v>
      </c>
      <c r="D107" s="8" t="s">
        <v>205</v>
      </c>
      <c r="E107" s="1" t="s">
        <v>266</v>
      </c>
      <c r="F107" s="8" t="s">
        <v>204</v>
      </c>
      <c r="G107" s="1">
        <v>1.5</v>
      </c>
      <c r="H107" s="1">
        <v>90</v>
      </c>
      <c r="I107" s="19">
        <v>2242</v>
      </c>
      <c r="J107" s="30">
        <v>2250</v>
      </c>
      <c r="K107" s="28">
        <f t="shared" si="3"/>
        <v>37.5</v>
      </c>
      <c r="L107" s="1">
        <v>9</v>
      </c>
      <c r="M107" s="1">
        <v>12</v>
      </c>
      <c r="N107" s="1">
        <f t="shared" si="4"/>
        <v>21</v>
      </c>
      <c r="O107" s="1">
        <v>5</v>
      </c>
    </row>
    <row r="108" spans="1:15" ht="27.75" customHeight="1">
      <c r="A108" s="21">
        <v>92</v>
      </c>
      <c r="B108" s="21" t="s">
        <v>264</v>
      </c>
      <c r="C108" s="1" t="s">
        <v>206</v>
      </c>
      <c r="D108" s="8" t="s">
        <v>207</v>
      </c>
      <c r="E108" s="1" t="s">
        <v>266</v>
      </c>
      <c r="F108" s="8" t="s">
        <v>208</v>
      </c>
      <c r="G108" s="1">
        <v>1.5</v>
      </c>
      <c r="H108" s="1">
        <v>90</v>
      </c>
      <c r="I108" s="19">
        <v>2242</v>
      </c>
      <c r="J108" s="30">
        <v>2250</v>
      </c>
      <c r="K108" s="28">
        <f t="shared" si="3"/>
        <v>37.5</v>
      </c>
      <c r="L108" s="1">
        <v>7</v>
      </c>
      <c r="M108" s="1">
        <v>6</v>
      </c>
      <c r="N108" s="1">
        <f t="shared" si="4"/>
        <v>13</v>
      </c>
      <c r="O108" s="1">
        <v>5</v>
      </c>
    </row>
    <row r="109" spans="1:15" ht="29.25" customHeight="1">
      <c r="A109" s="21">
        <v>93</v>
      </c>
      <c r="B109" s="21" t="s">
        <v>264</v>
      </c>
      <c r="C109" s="1" t="s">
        <v>209</v>
      </c>
      <c r="D109" s="8" t="s">
        <v>355</v>
      </c>
      <c r="E109" s="1" t="s">
        <v>267</v>
      </c>
      <c r="F109" s="8" t="s">
        <v>189</v>
      </c>
      <c r="G109" s="1">
        <v>1.5</v>
      </c>
      <c r="H109" s="1">
        <v>90</v>
      </c>
      <c r="I109" s="19">
        <v>2242</v>
      </c>
      <c r="J109" s="30">
        <v>2250</v>
      </c>
      <c r="K109" s="28">
        <f t="shared" si="3"/>
        <v>37.5</v>
      </c>
      <c r="L109" s="1">
        <v>2</v>
      </c>
      <c r="M109" s="1">
        <v>10</v>
      </c>
      <c r="N109" s="1">
        <f t="shared" si="4"/>
        <v>12</v>
      </c>
      <c r="O109" s="1">
        <v>5</v>
      </c>
    </row>
    <row r="110" spans="1:15" ht="18" customHeight="1">
      <c r="A110" s="55" t="s">
        <v>210</v>
      </c>
      <c r="B110" s="56"/>
      <c r="C110" s="56"/>
      <c r="D110" s="56"/>
      <c r="E110" s="56"/>
      <c r="F110" s="56"/>
      <c r="G110" s="56"/>
      <c r="H110" s="56"/>
      <c r="I110" s="56"/>
      <c r="J110" s="56"/>
      <c r="K110" s="27"/>
      <c r="L110" s="35">
        <f>SUM(L111:L118)</f>
        <v>144</v>
      </c>
      <c r="M110" s="24">
        <f>SUM(M111:M118)</f>
        <v>16</v>
      </c>
      <c r="N110" s="24">
        <f>SUM(N111:N118)</f>
        <v>160</v>
      </c>
      <c r="O110" s="24"/>
    </row>
    <row r="111" spans="1:15" ht="18" customHeight="1">
      <c r="A111" s="21">
        <v>94</v>
      </c>
      <c r="B111" s="21" t="s">
        <v>309</v>
      </c>
      <c r="C111" s="1" t="s">
        <v>211</v>
      </c>
      <c r="D111" s="8" t="s">
        <v>321</v>
      </c>
      <c r="E111" s="1" t="s">
        <v>266</v>
      </c>
      <c r="F111" s="8" t="s">
        <v>212</v>
      </c>
      <c r="G111" s="1">
        <v>1.5</v>
      </c>
      <c r="H111" s="1">
        <v>90</v>
      </c>
      <c r="I111" s="19">
        <v>3219</v>
      </c>
      <c r="J111" s="30">
        <v>3219</v>
      </c>
      <c r="K111" s="28">
        <f t="shared" si="3"/>
        <v>53.65</v>
      </c>
      <c r="L111" s="1">
        <v>14</v>
      </c>
      <c r="M111" s="1">
        <v>2</v>
      </c>
      <c r="N111" s="1">
        <f t="shared" si="4"/>
        <v>16</v>
      </c>
      <c r="O111" s="1">
        <v>5</v>
      </c>
    </row>
    <row r="112" spans="1:15" ht="30" customHeight="1">
      <c r="A112" s="21">
        <v>95</v>
      </c>
      <c r="B112" s="21" t="s">
        <v>309</v>
      </c>
      <c r="C112" s="1" t="s">
        <v>213</v>
      </c>
      <c r="D112" s="8" t="s">
        <v>322</v>
      </c>
      <c r="E112" s="1" t="s">
        <v>266</v>
      </c>
      <c r="F112" s="8" t="s">
        <v>214</v>
      </c>
      <c r="G112" s="1">
        <v>1.5</v>
      </c>
      <c r="H112" s="1">
        <v>90</v>
      </c>
      <c r="I112" s="19">
        <v>2523</v>
      </c>
      <c r="J112" s="30">
        <v>2523</v>
      </c>
      <c r="K112" s="28">
        <f t="shared" si="3"/>
        <v>42.05</v>
      </c>
      <c r="L112" s="1">
        <v>14</v>
      </c>
      <c r="M112" s="1">
        <v>2</v>
      </c>
      <c r="N112" s="1">
        <f t="shared" si="4"/>
        <v>16</v>
      </c>
      <c r="O112" s="1">
        <v>5</v>
      </c>
    </row>
    <row r="113" spans="1:15" ht="18" customHeight="1">
      <c r="A113" s="21">
        <v>96</v>
      </c>
      <c r="B113" s="21" t="s">
        <v>309</v>
      </c>
      <c r="C113" s="1" t="s">
        <v>215</v>
      </c>
      <c r="D113" s="8" t="s">
        <v>216</v>
      </c>
      <c r="E113" s="1" t="s">
        <v>266</v>
      </c>
      <c r="F113" s="8" t="s">
        <v>217</v>
      </c>
      <c r="G113" s="1">
        <v>2</v>
      </c>
      <c r="H113" s="1">
        <v>120</v>
      </c>
      <c r="I113" s="19">
        <v>3219</v>
      </c>
      <c r="J113" s="30">
        <v>3219</v>
      </c>
      <c r="K113" s="28">
        <f t="shared" si="3"/>
        <v>53.65</v>
      </c>
      <c r="L113" s="1">
        <v>24</v>
      </c>
      <c r="M113" s="1">
        <v>2</v>
      </c>
      <c r="N113" s="1">
        <f t="shared" si="4"/>
        <v>26</v>
      </c>
      <c r="O113" s="1">
        <v>5</v>
      </c>
    </row>
    <row r="114" spans="1:15" ht="26.25" customHeight="1">
      <c r="A114" s="21">
        <v>97</v>
      </c>
      <c r="B114" s="21" t="s">
        <v>309</v>
      </c>
      <c r="C114" s="1" t="s">
        <v>218</v>
      </c>
      <c r="D114" s="8" t="s">
        <v>323</v>
      </c>
      <c r="E114" s="1" t="s">
        <v>266</v>
      </c>
      <c r="F114" s="8" t="s">
        <v>217</v>
      </c>
      <c r="G114" s="2">
        <v>1.5</v>
      </c>
      <c r="H114" s="1">
        <v>90</v>
      </c>
      <c r="I114" s="19">
        <v>3219</v>
      </c>
      <c r="J114" s="30">
        <v>3219</v>
      </c>
      <c r="K114" s="28">
        <f t="shared" si="3"/>
        <v>53.65</v>
      </c>
      <c r="L114" s="1">
        <v>32</v>
      </c>
      <c r="M114" s="1">
        <v>2</v>
      </c>
      <c r="N114" s="1">
        <f t="shared" si="4"/>
        <v>34</v>
      </c>
      <c r="O114" s="1">
        <v>5</v>
      </c>
    </row>
    <row r="115" spans="1:15" ht="18" customHeight="1">
      <c r="A115" s="21">
        <v>98</v>
      </c>
      <c r="B115" s="21" t="s">
        <v>309</v>
      </c>
      <c r="C115" s="1" t="s">
        <v>219</v>
      </c>
      <c r="D115" s="8" t="s">
        <v>220</v>
      </c>
      <c r="E115" s="1" t="s">
        <v>266</v>
      </c>
      <c r="F115" s="8" t="s">
        <v>221</v>
      </c>
      <c r="G115" s="1">
        <v>2</v>
      </c>
      <c r="H115" s="1">
        <v>120</v>
      </c>
      <c r="I115" s="19">
        <v>2523</v>
      </c>
      <c r="J115" s="30">
        <v>2523</v>
      </c>
      <c r="K115" s="28">
        <f t="shared" si="3"/>
        <v>42.05</v>
      </c>
      <c r="L115" s="1">
        <v>13</v>
      </c>
      <c r="M115" s="1">
        <v>2</v>
      </c>
      <c r="N115" s="1">
        <f t="shared" si="4"/>
        <v>15</v>
      </c>
      <c r="O115" s="1">
        <v>5</v>
      </c>
    </row>
    <row r="116" spans="1:15" ht="18" customHeight="1">
      <c r="A116" s="21">
        <v>99</v>
      </c>
      <c r="B116" s="21" t="s">
        <v>309</v>
      </c>
      <c r="C116" s="1" t="s">
        <v>222</v>
      </c>
      <c r="D116" s="8" t="s">
        <v>288</v>
      </c>
      <c r="E116" s="1" t="s">
        <v>266</v>
      </c>
      <c r="F116" s="8" t="s">
        <v>221</v>
      </c>
      <c r="G116" s="1">
        <v>2</v>
      </c>
      <c r="H116" s="1">
        <v>120</v>
      </c>
      <c r="I116" s="19">
        <v>2523</v>
      </c>
      <c r="J116" s="30">
        <v>2523</v>
      </c>
      <c r="K116" s="28">
        <f t="shared" si="3"/>
        <v>42.05</v>
      </c>
      <c r="L116" s="1">
        <v>9</v>
      </c>
      <c r="M116" s="1">
        <v>2</v>
      </c>
      <c r="N116" s="1">
        <f t="shared" si="4"/>
        <v>11</v>
      </c>
      <c r="O116" s="1">
        <v>5</v>
      </c>
    </row>
    <row r="117" spans="1:15" ht="27" customHeight="1">
      <c r="A117" s="21">
        <v>100</v>
      </c>
      <c r="B117" s="21" t="s">
        <v>309</v>
      </c>
      <c r="C117" s="1" t="s">
        <v>223</v>
      </c>
      <c r="D117" s="8" t="s">
        <v>324</v>
      </c>
      <c r="E117" s="1" t="s">
        <v>266</v>
      </c>
      <c r="F117" s="8" t="s">
        <v>224</v>
      </c>
      <c r="G117" s="1">
        <v>2</v>
      </c>
      <c r="H117" s="1">
        <v>120</v>
      </c>
      <c r="I117" s="19">
        <v>3219</v>
      </c>
      <c r="J117" s="30">
        <v>3219</v>
      </c>
      <c r="K117" s="28">
        <f t="shared" si="3"/>
        <v>53.65</v>
      </c>
      <c r="L117" s="1">
        <v>29</v>
      </c>
      <c r="M117" s="1">
        <v>2</v>
      </c>
      <c r="N117" s="1">
        <f t="shared" si="4"/>
        <v>31</v>
      </c>
      <c r="O117" s="1">
        <v>5</v>
      </c>
    </row>
    <row r="118" spans="1:15" ht="18" customHeight="1">
      <c r="A118" s="21">
        <v>101</v>
      </c>
      <c r="B118" s="21" t="s">
        <v>309</v>
      </c>
      <c r="C118" s="1" t="s">
        <v>297</v>
      </c>
      <c r="D118" s="8" t="s">
        <v>298</v>
      </c>
      <c r="E118" s="1" t="s">
        <v>266</v>
      </c>
      <c r="F118" s="8" t="s">
        <v>212</v>
      </c>
      <c r="G118" s="2">
        <v>1.5</v>
      </c>
      <c r="H118" s="1">
        <v>90</v>
      </c>
      <c r="I118" s="19">
        <v>3219</v>
      </c>
      <c r="J118" s="30">
        <v>3219</v>
      </c>
      <c r="K118" s="28">
        <f t="shared" si="3"/>
        <v>53.65</v>
      </c>
      <c r="L118" s="1">
        <v>9</v>
      </c>
      <c r="M118" s="1">
        <v>2</v>
      </c>
      <c r="N118" s="1">
        <f t="shared" si="4"/>
        <v>11</v>
      </c>
      <c r="O118" s="1">
        <v>5</v>
      </c>
    </row>
    <row r="119" spans="1:15" ht="18" customHeight="1">
      <c r="A119" s="55" t="s">
        <v>225</v>
      </c>
      <c r="B119" s="56"/>
      <c r="C119" s="56"/>
      <c r="D119" s="56"/>
      <c r="E119" s="56"/>
      <c r="F119" s="56"/>
      <c r="G119" s="56"/>
      <c r="H119" s="56"/>
      <c r="I119" s="56"/>
      <c r="J119" s="56"/>
      <c r="K119" s="27"/>
      <c r="L119" s="35">
        <f>SUM(L120:L126)</f>
        <v>79</v>
      </c>
      <c r="M119" s="24">
        <f>SUM(M120:M126)</f>
        <v>9</v>
      </c>
      <c r="N119" s="24">
        <f>SUM(N120:N126)</f>
        <v>88</v>
      </c>
      <c r="O119" s="24"/>
    </row>
    <row r="120" spans="1:15" ht="27.75" customHeight="1">
      <c r="A120" s="21">
        <v>102</v>
      </c>
      <c r="B120" s="21" t="s">
        <v>263</v>
      </c>
      <c r="C120" s="1" t="s">
        <v>226</v>
      </c>
      <c r="D120" s="8" t="s">
        <v>227</v>
      </c>
      <c r="E120" s="1" t="s">
        <v>266</v>
      </c>
      <c r="F120" s="8" t="s">
        <v>228</v>
      </c>
      <c r="G120" s="1">
        <v>2</v>
      </c>
      <c r="H120" s="1">
        <v>120</v>
      </c>
      <c r="I120" s="19">
        <v>3219</v>
      </c>
      <c r="J120" s="30">
        <v>3219</v>
      </c>
      <c r="K120" s="28">
        <f t="shared" si="3"/>
        <v>53.65</v>
      </c>
      <c r="L120" s="1">
        <v>9</v>
      </c>
      <c r="M120" s="1">
        <v>3</v>
      </c>
      <c r="N120" s="1">
        <f t="shared" si="4"/>
        <v>12</v>
      </c>
      <c r="O120" s="1">
        <v>5</v>
      </c>
    </row>
    <row r="121" spans="1:15" ht="20.25" customHeight="1">
      <c r="A121" s="20">
        <v>103</v>
      </c>
      <c r="B121" s="20" t="s">
        <v>263</v>
      </c>
      <c r="C121" s="2" t="s">
        <v>304</v>
      </c>
      <c r="D121" s="4" t="s">
        <v>302</v>
      </c>
      <c r="E121" s="1" t="s">
        <v>266</v>
      </c>
      <c r="F121" s="8" t="s">
        <v>303</v>
      </c>
      <c r="G121" s="1">
        <v>2</v>
      </c>
      <c r="H121" s="2">
        <v>120</v>
      </c>
      <c r="I121" s="19">
        <v>3219</v>
      </c>
      <c r="J121" s="30">
        <v>3219</v>
      </c>
      <c r="K121" s="28">
        <f t="shared" si="3"/>
        <v>53.65</v>
      </c>
      <c r="L121" s="1">
        <v>8</v>
      </c>
      <c r="M121" s="1">
        <v>1</v>
      </c>
      <c r="N121" s="1">
        <f t="shared" si="4"/>
        <v>9</v>
      </c>
      <c r="O121" s="2">
        <v>5</v>
      </c>
    </row>
    <row r="122" spans="1:15" ht="30" customHeight="1">
      <c r="A122" s="21">
        <v>104</v>
      </c>
      <c r="B122" s="21" t="s">
        <v>263</v>
      </c>
      <c r="C122" s="1" t="s">
        <v>229</v>
      </c>
      <c r="D122" s="8" t="s">
        <v>230</v>
      </c>
      <c r="E122" s="1" t="s">
        <v>266</v>
      </c>
      <c r="F122" s="8" t="s">
        <v>231</v>
      </c>
      <c r="G122" s="1">
        <v>2</v>
      </c>
      <c r="H122" s="1">
        <v>120</v>
      </c>
      <c r="I122" s="19">
        <v>3219</v>
      </c>
      <c r="J122" s="30">
        <v>3219</v>
      </c>
      <c r="K122" s="28">
        <f t="shared" si="3"/>
        <v>53.65</v>
      </c>
      <c r="L122" s="1">
        <v>8</v>
      </c>
      <c r="M122" s="1">
        <v>1</v>
      </c>
      <c r="N122" s="1">
        <f t="shared" si="4"/>
        <v>9</v>
      </c>
      <c r="O122" s="1">
        <v>5</v>
      </c>
    </row>
    <row r="123" spans="1:15" ht="26.25" customHeight="1">
      <c r="A123" s="20">
        <v>105</v>
      </c>
      <c r="B123" s="21" t="s">
        <v>263</v>
      </c>
      <c r="C123" s="21" t="s">
        <v>35</v>
      </c>
      <c r="D123" s="7" t="s">
        <v>329</v>
      </c>
      <c r="E123" s="21" t="s">
        <v>266</v>
      </c>
      <c r="F123" s="7" t="s">
        <v>340</v>
      </c>
      <c r="G123" s="21">
        <v>2</v>
      </c>
      <c r="H123" s="21">
        <v>120</v>
      </c>
      <c r="I123" s="19">
        <v>3219</v>
      </c>
      <c r="J123" s="29">
        <v>3219</v>
      </c>
      <c r="K123" s="41">
        <f t="shared" si="3"/>
        <v>53.65</v>
      </c>
      <c r="L123" s="21">
        <v>10</v>
      </c>
      <c r="M123" s="21">
        <v>1</v>
      </c>
      <c r="N123" s="21">
        <f t="shared" si="4"/>
        <v>11</v>
      </c>
      <c r="O123" s="21">
        <v>5</v>
      </c>
    </row>
    <row r="124" spans="1:15" ht="18" customHeight="1">
      <c r="A124" s="21">
        <v>106</v>
      </c>
      <c r="B124" s="21" t="s">
        <v>263</v>
      </c>
      <c r="C124" s="1" t="s">
        <v>232</v>
      </c>
      <c r="D124" s="8" t="s">
        <v>233</v>
      </c>
      <c r="E124" s="1" t="s">
        <v>266</v>
      </c>
      <c r="F124" s="8" t="s">
        <v>234</v>
      </c>
      <c r="G124" s="1">
        <v>2</v>
      </c>
      <c r="H124" s="1">
        <v>120</v>
      </c>
      <c r="I124" s="19">
        <v>2523</v>
      </c>
      <c r="J124" s="29">
        <v>2523</v>
      </c>
      <c r="K124" s="28">
        <f t="shared" si="3"/>
        <v>42.05</v>
      </c>
      <c r="L124" s="1">
        <v>17</v>
      </c>
      <c r="M124" s="1">
        <v>1</v>
      </c>
      <c r="N124" s="1">
        <f t="shared" si="4"/>
        <v>18</v>
      </c>
      <c r="O124" s="1">
        <v>5</v>
      </c>
    </row>
    <row r="125" spans="1:15" ht="29.25" customHeight="1">
      <c r="A125" s="20">
        <v>107</v>
      </c>
      <c r="B125" s="21" t="s">
        <v>263</v>
      </c>
      <c r="C125" s="1" t="s">
        <v>235</v>
      </c>
      <c r="D125" s="8" t="s">
        <v>236</v>
      </c>
      <c r="E125" s="1" t="s">
        <v>266</v>
      </c>
      <c r="F125" s="8" t="s">
        <v>237</v>
      </c>
      <c r="G125" s="1">
        <v>2</v>
      </c>
      <c r="H125" s="1">
        <v>120</v>
      </c>
      <c r="I125" s="19">
        <v>3219</v>
      </c>
      <c r="J125" s="30">
        <v>3219</v>
      </c>
      <c r="K125" s="28">
        <f t="shared" si="3"/>
        <v>53.65</v>
      </c>
      <c r="L125" s="1">
        <v>20</v>
      </c>
      <c r="M125" s="1">
        <v>1</v>
      </c>
      <c r="N125" s="1">
        <f t="shared" si="4"/>
        <v>21</v>
      </c>
      <c r="O125" s="1">
        <v>5</v>
      </c>
    </row>
    <row r="126" spans="1:15" ht="29.25" customHeight="1">
      <c r="A126" s="21">
        <v>108</v>
      </c>
      <c r="B126" s="21" t="s">
        <v>263</v>
      </c>
      <c r="C126" s="1" t="s">
        <v>242</v>
      </c>
      <c r="D126" s="8" t="s">
        <v>243</v>
      </c>
      <c r="E126" s="1" t="s">
        <v>266</v>
      </c>
      <c r="F126" s="8" t="s">
        <v>244</v>
      </c>
      <c r="G126" s="1">
        <v>2</v>
      </c>
      <c r="H126" s="1">
        <v>120</v>
      </c>
      <c r="I126" s="19">
        <v>2523</v>
      </c>
      <c r="J126" s="29">
        <v>2523</v>
      </c>
      <c r="K126" s="28">
        <f t="shared" si="3"/>
        <v>42.05</v>
      </c>
      <c r="L126" s="1">
        <v>7</v>
      </c>
      <c r="M126" s="1">
        <v>1</v>
      </c>
      <c r="N126" s="1">
        <f t="shared" si="4"/>
        <v>8</v>
      </c>
      <c r="O126" s="1">
        <v>5</v>
      </c>
    </row>
    <row r="127" spans="1:15" ht="18" customHeight="1">
      <c r="A127" s="55" t="s">
        <v>271</v>
      </c>
      <c r="B127" s="56"/>
      <c r="C127" s="56"/>
      <c r="D127" s="56"/>
      <c r="E127" s="56"/>
      <c r="F127" s="56"/>
      <c r="G127" s="56"/>
      <c r="H127" s="56"/>
      <c r="I127" s="56"/>
      <c r="J127" s="56"/>
      <c r="K127" s="27"/>
      <c r="L127" s="35">
        <f>SUM(L128)</f>
        <v>13</v>
      </c>
      <c r="M127" s="24">
        <f>SUM(M128)</f>
        <v>5</v>
      </c>
      <c r="N127" s="24">
        <f>SUM(N128)</f>
        <v>18</v>
      </c>
      <c r="O127" s="24"/>
    </row>
    <row r="128" spans="1:15" ht="18" customHeight="1">
      <c r="A128" s="21">
        <v>109</v>
      </c>
      <c r="B128" s="21" t="s">
        <v>265</v>
      </c>
      <c r="C128" s="1" t="s">
        <v>313</v>
      </c>
      <c r="D128" s="8" t="s">
        <v>280</v>
      </c>
      <c r="E128" s="1" t="s">
        <v>266</v>
      </c>
      <c r="F128" s="8" t="s">
        <v>272</v>
      </c>
      <c r="G128" s="1">
        <v>2</v>
      </c>
      <c r="H128" s="1">
        <v>120</v>
      </c>
      <c r="I128" s="19">
        <v>3219</v>
      </c>
      <c r="J128" s="30">
        <v>3219</v>
      </c>
      <c r="K128" s="28">
        <f t="shared" si="3"/>
        <v>53.65</v>
      </c>
      <c r="L128" s="1">
        <v>13</v>
      </c>
      <c r="M128" s="1">
        <v>5</v>
      </c>
      <c r="N128" s="1">
        <f t="shared" si="4"/>
        <v>18</v>
      </c>
      <c r="O128" s="1">
        <v>5</v>
      </c>
    </row>
    <row r="129" spans="1:15" ht="18" customHeight="1">
      <c r="A129" s="55" t="s">
        <v>238</v>
      </c>
      <c r="B129" s="56"/>
      <c r="C129" s="56"/>
      <c r="D129" s="56"/>
      <c r="E129" s="56"/>
      <c r="F129" s="56"/>
      <c r="G129" s="56"/>
      <c r="H129" s="56"/>
      <c r="I129" s="56"/>
      <c r="J129" s="56"/>
      <c r="K129" s="27"/>
      <c r="L129" s="35">
        <f>SUM(L130)</f>
        <v>7</v>
      </c>
      <c r="M129" s="24">
        <f>SUM(M130)</f>
        <v>5</v>
      </c>
      <c r="N129" s="24">
        <f>SUM(N130)</f>
        <v>12</v>
      </c>
      <c r="O129" s="24"/>
    </row>
    <row r="130" spans="1:15" ht="18" customHeight="1">
      <c r="A130" s="21">
        <v>110</v>
      </c>
      <c r="B130" s="21" t="s">
        <v>265</v>
      </c>
      <c r="C130" s="1" t="s">
        <v>239</v>
      </c>
      <c r="D130" s="8" t="s">
        <v>240</v>
      </c>
      <c r="E130" s="1" t="s">
        <v>266</v>
      </c>
      <c r="F130" s="8" t="s">
        <v>241</v>
      </c>
      <c r="G130" s="1">
        <v>2</v>
      </c>
      <c r="H130" s="1">
        <v>120</v>
      </c>
      <c r="I130" s="19">
        <v>2242</v>
      </c>
      <c r="J130" s="30">
        <v>1840</v>
      </c>
      <c r="K130" s="28">
        <f t="shared" si="3"/>
        <v>30.666666666666668</v>
      </c>
      <c r="L130" s="1">
        <v>7</v>
      </c>
      <c r="M130" s="1">
        <v>5</v>
      </c>
      <c r="N130" s="1">
        <f>SUM(L130:M130)</f>
        <v>12</v>
      </c>
      <c r="O130" s="1">
        <v>5</v>
      </c>
    </row>
    <row r="131" spans="1:15" ht="18" customHeight="1">
      <c r="A131" s="53" t="s">
        <v>245</v>
      </c>
      <c r="B131" s="54"/>
      <c r="C131" s="54"/>
      <c r="D131" s="54"/>
      <c r="E131" s="54"/>
      <c r="F131" s="54"/>
      <c r="G131" s="54"/>
      <c r="H131" s="54"/>
      <c r="I131" s="54"/>
      <c r="J131" s="54"/>
      <c r="K131" s="27"/>
      <c r="L131" s="36">
        <f>SUM(L132:L137)</f>
        <v>54</v>
      </c>
      <c r="M131" s="25">
        <f>SUM(M132:M137)</f>
        <v>50</v>
      </c>
      <c r="N131" s="25">
        <f>SUM(N132:N137)</f>
        <v>104</v>
      </c>
      <c r="O131" s="25"/>
    </row>
    <row r="132" spans="1:15" s="11" customFormat="1" ht="31.5" customHeight="1">
      <c r="A132" s="20">
        <v>111</v>
      </c>
      <c r="B132" s="20" t="s">
        <v>264</v>
      </c>
      <c r="C132" s="20" t="s">
        <v>274</v>
      </c>
      <c r="D132" s="9" t="s">
        <v>273</v>
      </c>
      <c r="E132" s="2" t="s">
        <v>266</v>
      </c>
      <c r="F132" s="9" t="s">
        <v>293</v>
      </c>
      <c r="G132" s="20">
        <v>2</v>
      </c>
      <c r="H132" s="20">
        <v>120</v>
      </c>
      <c r="I132" s="19">
        <v>2242</v>
      </c>
      <c r="J132" s="30">
        <v>2242</v>
      </c>
      <c r="K132" s="28">
        <f t="shared" si="3"/>
        <v>37.36666666666667</v>
      </c>
      <c r="L132" s="20">
        <v>12</v>
      </c>
      <c r="M132" s="20">
        <v>5</v>
      </c>
      <c r="N132" s="2">
        <f t="shared" si="4"/>
        <v>17</v>
      </c>
      <c r="O132" s="20">
        <v>5</v>
      </c>
    </row>
    <row r="133" spans="1:15" s="11" customFormat="1" ht="32.25" customHeight="1">
      <c r="A133" s="20">
        <v>112</v>
      </c>
      <c r="B133" s="20" t="s">
        <v>264</v>
      </c>
      <c r="C133" s="20" t="s">
        <v>246</v>
      </c>
      <c r="D133" s="9" t="s">
        <v>247</v>
      </c>
      <c r="E133" s="2" t="s">
        <v>266</v>
      </c>
      <c r="F133" s="9" t="s">
        <v>248</v>
      </c>
      <c r="G133" s="20">
        <v>1.5</v>
      </c>
      <c r="H133" s="20">
        <v>90</v>
      </c>
      <c r="I133" s="19">
        <v>2242</v>
      </c>
      <c r="J133" s="30">
        <v>2242</v>
      </c>
      <c r="K133" s="28">
        <f t="shared" si="3"/>
        <v>37.36666666666667</v>
      </c>
      <c r="L133" s="20">
        <v>11</v>
      </c>
      <c r="M133" s="20">
        <v>5</v>
      </c>
      <c r="N133" s="2">
        <f t="shared" si="4"/>
        <v>16</v>
      </c>
      <c r="O133" s="20">
        <v>5</v>
      </c>
    </row>
    <row r="134" spans="1:15" s="11" customFormat="1" ht="22.5" customHeight="1">
      <c r="A134" s="20">
        <v>113</v>
      </c>
      <c r="B134" s="20" t="s">
        <v>264</v>
      </c>
      <c r="C134" s="20" t="s">
        <v>249</v>
      </c>
      <c r="D134" s="9" t="s">
        <v>250</v>
      </c>
      <c r="E134" s="2" t="s">
        <v>266</v>
      </c>
      <c r="F134" s="9" t="s">
        <v>251</v>
      </c>
      <c r="G134" s="20">
        <v>1.5</v>
      </c>
      <c r="H134" s="20">
        <v>90</v>
      </c>
      <c r="I134" s="19">
        <v>2242</v>
      </c>
      <c r="J134" s="30">
        <v>2242</v>
      </c>
      <c r="K134" s="28">
        <f t="shared" si="3"/>
        <v>37.36666666666667</v>
      </c>
      <c r="L134" s="20">
        <v>3</v>
      </c>
      <c r="M134" s="20">
        <v>15</v>
      </c>
      <c r="N134" s="2">
        <f t="shared" si="4"/>
        <v>18</v>
      </c>
      <c r="O134" s="20">
        <v>5</v>
      </c>
    </row>
    <row r="135" spans="1:15" s="11" customFormat="1" ht="28.5" customHeight="1">
      <c r="A135" s="20">
        <v>114</v>
      </c>
      <c r="B135" s="20" t="s">
        <v>264</v>
      </c>
      <c r="C135" s="20" t="s">
        <v>275</v>
      </c>
      <c r="D135" s="9" t="s">
        <v>305</v>
      </c>
      <c r="E135" s="2" t="s">
        <v>266</v>
      </c>
      <c r="F135" s="9" t="s">
        <v>251</v>
      </c>
      <c r="G135" s="20">
        <v>1.5</v>
      </c>
      <c r="H135" s="20">
        <v>90</v>
      </c>
      <c r="I135" s="19">
        <v>2242</v>
      </c>
      <c r="J135" s="30">
        <v>2242</v>
      </c>
      <c r="K135" s="28">
        <f t="shared" si="3"/>
        <v>37.36666666666667</v>
      </c>
      <c r="L135" s="20">
        <v>4</v>
      </c>
      <c r="M135" s="20">
        <v>10</v>
      </c>
      <c r="N135" s="2">
        <f t="shared" si="4"/>
        <v>14</v>
      </c>
      <c r="O135" s="20">
        <v>5</v>
      </c>
    </row>
    <row r="136" spans="1:15" s="11" customFormat="1" ht="21.75" customHeight="1">
      <c r="A136" s="20">
        <v>115</v>
      </c>
      <c r="B136" s="20" t="s">
        <v>264</v>
      </c>
      <c r="C136" s="20" t="s">
        <v>276</v>
      </c>
      <c r="D136" s="9" t="s">
        <v>277</v>
      </c>
      <c r="E136" s="2" t="s">
        <v>266</v>
      </c>
      <c r="F136" s="9" t="s">
        <v>251</v>
      </c>
      <c r="G136" s="20">
        <v>2</v>
      </c>
      <c r="H136" s="20">
        <v>120</v>
      </c>
      <c r="I136" s="19">
        <v>2242</v>
      </c>
      <c r="J136" s="30">
        <v>2242</v>
      </c>
      <c r="K136" s="28">
        <f t="shared" si="3"/>
        <v>37.36666666666667</v>
      </c>
      <c r="L136" s="20">
        <v>12</v>
      </c>
      <c r="M136" s="20">
        <v>10</v>
      </c>
      <c r="N136" s="2">
        <f t="shared" si="4"/>
        <v>22</v>
      </c>
      <c r="O136" s="20">
        <v>5</v>
      </c>
    </row>
    <row r="137" spans="1:15" s="11" customFormat="1" ht="36" customHeight="1">
      <c r="A137" s="20">
        <v>116</v>
      </c>
      <c r="B137" s="20" t="s">
        <v>264</v>
      </c>
      <c r="C137" s="20" t="s">
        <v>252</v>
      </c>
      <c r="D137" s="9" t="s">
        <v>253</v>
      </c>
      <c r="E137" s="2" t="s">
        <v>266</v>
      </c>
      <c r="F137" s="9" t="s">
        <v>254</v>
      </c>
      <c r="G137" s="20">
        <v>2</v>
      </c>
      <c r="H137" s="20">
        <v>120</v>
      </c>
      <c r="I137" s="19">
        <v>2242</v>
      </c>
      <c r="J137" s="30">
        <v>2242</v>
      </c>
      <c r="K137" s="28">
        <f t="shared" si="3"/>
        <v>37.36666666666667</v>
      </c>
      <c r="L137" s="20">
        <v>12</v>
      </c>
      <c r="M137" s="20">
        <v>5</v>
      </c>
      <c r="N137" s="2">
        <f t="shared" si="4"/>
        <v>17</v>
      </c>
      <c r="O137" s="20">
        <v>5</v>
      </c>
    </row>
    <row r="138" spans="1:15" ht="21.75" customHeight="1">
      <c r="A138" s="53" t="s">
        <v>255</v>
      </c>
      <c r="B138" s="54"/>
      <c r="C138" s="54"/>
      <c r="D138" s="54"/>
      <c r="E138" s="54"/>
      <c r="F138" s="54"/>
      <c r="G138" s="54"/>
      <c r="H138" s="54"/>
      <c r="I138" s="54"/>
      <c r="J138" s="54"/>
      <c r="K138" s="27"/>
      <c r="L138" s="36">
        <f>SUM(L139:L141)</f>
        <v>37</v>
      </c>
      <c r="M138" s="25">
        <f>SUM(M139:M141)</f>
        <v>38</v>
      </c>
      <c r="N138" s="25">
        <f>SUM(N139:N141)</f>
        <v>75</v>
      </c>
      <c r="O138" s="25"/>
    </row>
    <row r="139" spans="1:15" ht="20.25" customHeight="1">
      <c r="A139" s="21">
        <v>117</v>
      </c>
      <c r="B139" s="21" t="s">
        <v>264</v>
      </c>
      <c r="C139" s="21" t="s">
        <v>256</v>
      </c>
      <c r="D139" s="7" t="s">
        <v>257</v>
      </c>
      <c r="E139" s="1" t="s">
        <v>266</v>
      </c>
      <c r="F139" s="7" t="s">
        <v>258</v>
      </c>
      <c r="G139" s="21">
        <v>1.5</v>
      </c>
      <c r="H139" s="21">
        <v>90</v>
      </c>
      <c r="I139" s="19">
        <v>2242</v>
      </c>
      <c r="J139" s="30">
        <v>2242</v>
      </c>
      <c r="K139" s="28">
        <f>J139/(H139/G139)</f>
        <v>37.36666666666667</v>
      </c>
      <c r="L139" s="21">
        <v>12</v>
      </c>
      <c r="M139" s="21">
        <v>13</v>
      </c>
      <c r="N139" s="1">
        <f t="shared" si="4"/>
        <v>25</v>
      </c>
      <c r="O139" s="21">
        <v>5</v>
      </c>
    </row>
    <row r="140" spans="1:15" ht="20.25" customHeight="1">
      <c r="A140" s="21">
        <v>118</v>
      </c>
      <c r="B140" s="21" t="s">
        <v>264</v>
      </c>
      <c r="C140" s="21" t="s">
        <v>259</v>
      </c>
      <c r="D140" s="7" t="s">
        <v>260</v>
      </c>
      <c r="E140" s="1" t="s">
        <v>266</v>
      </c>
      <c r="F140" s="7" t="s">
        <v>258</v>
      </c>
      <c r="G140" s="21">
        <v>1.5</v>
      </c>
      <c r="H140" s="21">
        <v>90</v>
      </c>
      <c r="I140" s="19">
        <v>2242</v>
      </c>
      <c r="J140" s="30">
        <v>2242</v>
      </c>
      <c r="K140" s="28">
        <f>J140/(H140/G140)</f>
        <v>37.36666666666667</v>
      </c>
      <c r="L140" s="21">
        <v>15</v>
      </c>
      <c r="M140" s="21">
        <v>10</v>
      </c>
      <c r="N140" s="1">
        <f t="shared" si="4"/>
        <v>25</v>
      </c>
      <c r="O140" s="21">
        <v>5</v>
      </c>
    </row>
    <row r="141" spans="1:15" ht="21" customHeight="1">
      <c r="A141" s="21">
        <v>119</v>
      </c>
      <c r="B141" s="21" t="s">
        <v>264</v>
      </c>
      <c r="C141" s="21" t="s">
        <v>261</v>
      </c>
      <c r="D141" s="7" t="s">
        <v>262</v>
      </c>
      <c r="E141" s="1" t="s">
        <v>266</v>
      </c>
      <c r="F141" s="7" t="s">
        <v>258</v>
      </c>
      <c r="G141" s="21">
        <v>1.5</v>
      </c>
      <c r="H141" s="21">
        <v>90</v>
      </c>
      <c r="I141" s="19">
        <v>2242</v>
      </c>
      <c r="J141" s="30">
        <v>2242</v>
      </c>
      <c r="K141" s="28">
        <f>J141/(H141/G141)</f>
        <v>37.36666666666667</v>
      </c>
      <c r="L141" s="21">
        <v>10</v>
      </c>
      <c r="M141" s="21">
        <v>15</v>
      </c>
      <c r="N141" s="1">
        <f t="shared" si="4"/>
        <v>25</v>
      </c>
      <c r="O141" s="21">
        <v>5</v>
      </c>
    </row>
    <row r="142" spans="1:15" ht="18" customHeight="1">
      <c r="A142" s="62" t="s">
        <v>307</v>
      </c>
      <c r="B142" s="62"/>
      <c r="C142" s="62"/>
      <c r="D142" s="62"/>
      <c r="E142" s="62"/>
      <c r="F142" s="62"/>
      <c r="G142" s="62"/>
      <c r="H142" s="62"/>
      <c r="I142" s="62"/>
      <c r="J142" s="53"/>
      <c r="K142" s="37"/>
      <c r="L142" s="36">
        <f>SUM(L138,L131,L129,L127,L119,L110,L98,L85,L81,L66,L56,L43,L32,L12,L8)</f>
        <v>1221</v>
      </c>
      <c r="M142" s="25">
        <f>SUM(M138,M131,M129,M127,M119,M110,M98,M85,M81,M66,M56,M43,M32,M12,M8)</f>
        <v>944</v>
      </c>
      <c r="N142" s="25">
        <f>SUM(N138,N131,N129,N127,N119,N110,N98,N85,N81,N66,N56,N43,N32,N12,N8)</f>
        <v>2165</v>
      </c>
      <c r="O142" s="26"/>
    </row>
    <row r="143" spans="1:18" ht="18" customHeight="1">
      <c r="A143" s="61" t="s">
        <v>283</v>
      </c>
      <c r="B143" s="61"/>
      <c r="C143" s="61"/>
      <c r="D143" s="61"/>
      <c r="E143" s="61"/>
      <c r="F143" s="61"/>
      <c r="G143" s="61"/>
      <c r="H143" s="61"/>
      <c r="I143" s="45"/>
      <c r="J143" s="45"/>
      <c r="K143" s="45"/>
      <c r="L143" s="45"/>
      <c r="M143" s="45"/>
      <c r="N143" s="45"/>
      <c r="O143" s="45"/>
      <c r="P143" s="38"/>
      <c r="Q143" s="38"/>
      <c r="R143" s="23"/>
    </row>
    <row r="144" spans="1:18" ht="18" customHeight="1">
      <c r="A144" s="63" t="s">
        <v>292</v>
      </c>
      <c r="B144" s="63"/>
      <c r="C144" s="63"/>
      <c r="D144" s="63"/>
      <c r="E144" s="63"/>
      <c r="F144" s="14"/>
      <c r="G144" s="14"/>
      <c r="H144" s="14"/>
      <c r="I144" s="14"/>
      <c r="J144" s="14"/>
      <c r="K144" s="14"/>
      <c r="L144" s="14"/>
      <c r="M144" s="14"/>
      <c r="N144" s="14"/>
      <c r="O144" s="14"/>
      <c r="P144" s="14"/>
      <c r="Q144" s="14"/>
      <c r="R144" s="13"/>
    </row>
    <row r="145" spans="1:18" ht="18" customHeight="1">
      <c r="A145" s="63" t="s">
        <v>284</v>
      </c>
      <c r="B145" s="63"/>
      <c r="C145" s="63"/>
      <c r="D145" s="63"/>
      <c r="E145" s="63"/>
      <c r="F145" s="14"/>
      <c r="G145" s="14"/>
      <c r="H145" s="14"/>
      <c r="I145" s="14"/>
      <c r="J145" s="14"/>
      <c r="K145" s="14"/>
      <c r="L145" s="14"/>
      <c r="M145" s="14"/>
      <c r="N145" s="14"/>
      <c r="O145" s="14"/>
      <c r="P145" s="14"/>
      <c r="Q145" s="14"/>
      <c r="R145" s="13"/>
    </row>
    <row r="146" spans="1:18" ht="18" customHeight="1">
      <c r="A146" s="63" t="s">
        <v>285</v>
      </c>
      <c r="B146" s="63"/>
      <c r="C146" s="63"/>
      <c r="D146" s="63"/>
      <c r="E146" s="63"/>
      <c r="F146" s="14"/>
      <c r="G146" s="14"/>
      <c r="H146" s="14"/>
      <c r="I146" s="14"/>
      <c r="J146" s="14"/>
      <c r="K146" s="14"/>
      <c r="L146" s="14"/>
      <c r="M146" s="14"/>
      <c r="N146" s="14"/>
      <c r="O146" s="14"/>
      <c r="P146" s="14"/>
      <c r="Q146" s="14"/>
      <c r="R146" s="13"/>
    </row>
    <row r="147" spans="1:18" ht="18" customHeight="1">
      <c r="A147" s="60" t="s">
        <v>286</v>
      </c>
      <c r="B147" s="60"/>
      <c r="C147" s="60"/>
      <c r="D147" s="60"/>
      <c r="E147" s="60"/>
      <c r="F147" s="39"/>
      <c r="G147" s="39"/>
      <c r="H147" s="39"/>
      <c r="I147" s="39"/>
      <c r="J147" s="39"/>
      <c r="K147" s="39"/>
      <c r="L147" s="39"/>
      <c r="M147" s="39"/>
      <c r="N147" s="39"/>
      <c r="O147" s="39"/>
      <c r="P147" s="39"/>
      <c r="Q147" s="39"/>
      <c r="R147" s="23"/>
    </row>
    <row r="148" spans="1:18" ht="18" customHeight="1">
      <c r="A148" s="60" t="s">
        <v>287</v>
      </c>
      <c r="B148" s="60"/>
      <c r="C148" s="60"/>
      <c r="D148" s="60"/>
      <c r="E148" s="60"/>
      <c r="F148" s="60"/>
      <c r="G148" s="39"/>
      <c r="H148" s="39"/>
      <c r="I148" s="39"/>
      <c r="J148" s="39"/>
      <c r="K148" s="39"/>
      <c r="L148" s="39"/>
      <c r="M148" s="39"/>
      <c r="N148" s="39"/>
      <c r="O148" s="39"/>
      <c r="P148" s="39"/>
      <c r="Q148" s="39"/>
      <c r="R148" s="23"/>
    </row>
    <row r="149" spans="1:18" ht="18" customHeight="1">
      <c r="A149" s="60" t="s">
        <v>351</v>
      </c>
      <c r="B149" s="60"/>
      <c r="C149" s="60"/>
      <c r="D149" s="60"/>
      <c r="E149" s="60"/>
      <c r="F149" s="60"/>
      <c r="G149" s="60"/>
      <c r="H149" s="39"/>
      <c r="I149" s="39"/>
      <c r="J149" s="39"/>
      <c r="K149" s="39"/>
      <c r="L149" s="39"/>
      <c r="M149" s="39"/>
      <c r="N149" s="39"/>
      <c r="O149" s="39"/>
      <c r="P149" s="39"/>
      <c r="Q149" s="39"/>
      <c r="R149" s="23"/>
    </row>
    <row r="150" spans="1:18" s="44" customFormat="1" ht="18" customHeight="1">
      <c r="A150" s="57" t="s">
        <v>349</v>
      </c>
      <c r="B150" s="57"/>
      <c r="C150" s="57"/>
      <c r="D150" s="57"/>
      <c r="E150" s="57"/>
      <c r="F150" s="57"/>
      <c r="G150" s="57"/>
      <c r="H150" s="57"/>
      <c r="I150" s="57"/>
      <c r="J150" s="46"/>
      <c r="K150" s="46"/>
      <c r="L150" s="46"/>
      <c r="M150" s="46"/>
      <c r="N150" s="46"/>
      <c r="O150" s="46"/>
      <c r="P150" s="42"/>
      <c r="Q150" s="42"/>
      <c r="R150" s="43"/>
    </row>
    <row r="151" spans="1:18" ht="18" customHeight="1">
      <c r="A151" s="51" t="s">
        <v>350</v>
      </c>
      <c r="B151" s="51"/>
      <c r="C151" s="51"/>
      <c r="D151" s="51"/>
      <c r="E151" s="51"/>
      <c r="F151" s="51"/>
      <c r="G151" s="51"/>
      <c r="H151" s="51"/>
      <c r="I151" s="51"/>
      <c r="J151" s="38"/>
      <c r="K151" s="38"/>
      <c r="L151" s="38"/>
      <c r="M151" s="38"/>
      <c r="N151" s="38"/>
      <c r="O151" s="38"/>
      <c r="P151" s="38"/>
      <c r="Q151" s="38"/>
      <c r="R151" s="23"/>
    </row>
    <row r="152" spans="1:15" ht="30.75" customHeight="1">
      <c r="A152" s="51" t="s">
        <v>353</v>
      </c>
      <c r="B152" s="51"/>
      <c r="C152" s="51"/>
      <c r="D152" s="51"/>
      <c r="E152" s="51"/>
      <c r="F152" s="51"/>
      <c r="G152" s="51"/>
      <c r="H152" s="51"/>
      <c r="I152" s="51"/>
      <c r="J152" s="51"/>
      <c r="K152" s="51"/>
      <c r="L152" s="51"/>
      <c r="M152" s="51"/>
      <c r="N152" s="51"/>
      <c r="O152" s="51"/>
    </row>
  </sheetData>
  <sheetProtection/>
  <mergeCells count="43">
    <mergeCell ref="H3:O3"/>
    <mergeCell ref="H1:O1"/>
    <mergeCell ref="H2:O2"/>
    <mergeCell ref="A147:E147"/>
    <mergeCell ref="A148:F148"/>
    <mergeCell ref="A4:O4"/>
    <mergeCell ref="A8:J8"/>
    <mergeCell ref="A12:J12"/>
    <mergeCell ref="A32:J32"/>
    <mergeCell ref="K6:K7"/>
    <mergeCell ref="H6:H7"/>
    <mergeCell ref="I6:I7"/>
    <mergeCell ref="O6:O7"/>
    <mergeCell ref="B6:B7"/>
    <mergeCell ref="E6:E7"/>
    <mergeCell ref="G6:G7"/>
    <mergeCell ref="A149:G149"/>
    <mergeCell ref="A143:H143"/>
    <mergeCell ref="A142:J142"/>
    <mergeCell ref="A144:E144"/>
    <mergeCell ref="A145:E145"/>
    <mergeCell ref="A146:E146"/>
    <mergeCell ref="A6:A7"/>
    <mergeCell ref="C6:C7"/>
    <mergeCell ref="D6:D7"/>
    <mergeCell ref="F6:F7"/>
    <mergeCell ref="J6:J7"/>
    <mergeCell ref="A152:O152"/>
    <mergeCell ref="L6:N6"/>
    <mergeCell ref="A138:J138"/>
    <mergeCell ref="A43:J43"/>
    <mergeCell ref="A56:J56"/>
    <mergeCell ref="A66:J66"/>
    <mergeCell ref="A85:J85"/>
    <mergeCell ref="A81:J81"/>
    <mergeCell ref="A110:J110"/>
    <mergeCell ref="A98:J98"/>
    <mergeCell ref="A119:J119"/>
    <mergeCell ref="A131:J131"/>
    <mergeCell ref="A129:J129"/>
    <mergeCell ref="A127:J127"/>
    <mergeCell ref="A150:I150"/>
    <mergeCell ref="A151:I151"/>
  </mergeCells>
  <printOptions horizontalCentered="1"/>
  <pageMargins left="0.2362204724409449" right="0.2362204724409449"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Vilniaus universitetas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AurelijaB</dc:creator>
  <cp:keywords/>
  <dc:description/>
  <cp:lastModifiedBy>Vartotojas</cp:lastModifiedBy>
  <cp:lastPrinted>2015-04-22T06:12:28Z</cp:lastPrinted>
  <dcterms:created xsi:type="dcterms:W3CDTF">2013-10-27T13:22:55Z</dcterms:created>
  <dcterms:modified xsi:type="dcterms:W3CDTF">2015-04-29T07:29:48Z</dcterms:modified>
  <cp:category/>
  <cp:version/>
  <cp:contentType/>
  <cp:contentStatus/>
</cp:coreProperties>
</file>